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dhui\Dropbox (TSU_Ecology)\TSU\2016Fall_Biol4120\Lab\"/>
    </mc:Choice>
  </mc:AlternateContent>
  <bookViews>
    <workbookView xWindow="0" yWindow="0" windowWidth="21570" windowHeight="12825" activeTab="2"/>
  </bookViews>
  <sheets>
    <sheet name="OriginalData" sheetId="1" r:id="rId1"/>
    <sheet name="MeanData" sheetId="2" r:id="rId2"/>
    <sheet name="Data_for_ANOVA" sheetId="3" r:id="rId3"/>
  </sheets>
  <definedNames>
    <definedName name="_xlnm._FilterDatabase" localSheetId="0" hidden="1">OriginalData!$A$1:$AH$362</definedName>
  </definedNames>
  <calcPr calcId="0"/>
</workbook>
</file>

<file path=xl/calcChain.xml><?xml version="1.0" encoding="utf-8"?>
<calcChain xmlns="http://schemas.openxmlformats.org/spreadsheetml/2006/main">
  <c r="K16" i="1" l="1"/>
  <c r="M16" i="1"/>
  <c r="O16" i="1"/>
  <c r="J16" i="1" s="1"/>
  <c r="K17" i="1"/>
  <c r="M17" i="1"/>
  <c r="O17" i="1"/>
  <c r="J17" i="1" s="1"/>
  <c r="K18" i="1"/>
  <c r="M18" i="1"/>
  <c r="O18" i="1"/>
  <c r="K19" i="1"/>
  <c r="M19" i="1"/>
  <c r="O19" i="1"/>
  <c r="K20" i="1"/>
  <c r="M20" i="1"/>
  <c r="O20" i="1"/>
  <c r="K21" i="1"/>
  <c r="M21" i="1"/>
  <c r="O21" i="1"/>
  <c r="J21" i="1" s="1"/>
  <c r="K22" i="1"/>
  <c r="M22" i="1"/>
  <c r="O22" i="1"/>
  <c r="AG22" i="1" s="1"/>
  <c r="L22" i="1" s="1"/>
  <c r="K23" i="1"/>
  <c r="M23" i="1"/>
  <c r="O23" i="1"/>
  <c r="J23" i="1" s="1"/>
  <c r="K24" i="1"/>
  <c r="M24" i="1"/>
  <c r="O24" i="1"/>
  <c r="J24" i="1" s="1"/>
  <c r="K25" i="1"/>
  <c r="M25" i="1"/>
  <c r="O25" i="1"/>
  <c r="J25" i="1" s="1"/>
  <c r="G25" i="1" s="1"/>
  <c r="K26" i="1"/>
  <c r="M26" i="1"/>
  <c r="O26" i="1"/>
  <c r="K27" i="1"/>
  <c r="M27" i="1"/>
  <c r="O27" i="1"/>
  <c r="J27" i="1" s="1"/>
  <c r="J28" i="1"/>
  <c r="K28" i="1"/>
  <c r="M28" i="1"/>
  <c r="O28" i="1"/>
  <c r="AG28" i="1" s="1"/>
  <c r="L28" i="1" s="1"/>
  <c r="K29" i="1"/>
  <c r="M29" i="1"/>
  <c r="O29" i="1"/>
  <c r="K30" i="1"/>
  <c r="M30" i="1"/>
  <c r="O30" i="1"/>
  <c r="K31" i="1"/>
  <c r="M31" i="1"/>
  <c r="O31" i="1"/>
  <c r="J31" i="1" s="1"/>
  <c r="G31" i="1" s="1"/>
  <c r="K32" i="1"/>
  <c r="M32" i="1"/>
  <c r="O32" i="1"/>
  <c r="J32" i="1" s="1"/>
  <c r="G32" i="1" s="1"/>
  <c r="K33" i="1"/>
  <c r="M33" i="1"/>
  <c r="O33" i="1"/>
  <c r="J33" i="1" s="1"/>
  <c r="AG33" i="1"/>
  <c r="L33" i="1" s="1"/>
  <c r="K34" i="1"/>
  <c r="M34" i="1"/>
  <c r="O34" i="1"/>
  <c r="AG34" i="1" s="1"/>
  <c r="L34" i="1" s="1"/>
  <c r="K35" i="1"/>
  <c r="M35" i="1"/>
  <c r="O35" i="1"/>
  <c r="J35" i="1" s="1"/>
  <c r="AG35" i="1"/>
  <c r="L35" i="1" s="1"/>
  <c r="K36" i="1"/>
  <c r="M36" i="1"/>
  <c r="O36" i="1"/>
  <c r="J36" i="1" s="1"/>
  <c r="K37" i="1"/>
  <c r="M37" i="1"/>
  <c r="O37" i="1"/>
  <c r="K38" i="1"/>
  <c r="M38" i="1"/>
  <c r="O38" i="1"/>
  <c r="AG38" i="1" s="1"/>
  <c r="L38" i="1" s="1"/>
  <c r="K39" i="1"/>
  <c r="M39" i="1"/>
  <c r="O39" i="1"/>
  <c r="K40" i="1"/>
  <c r="M40" i="1"/>
  <c r="O40" i="1"/>
  <c r="J40" i="1" s="1"/>
  <c r="G40" i="1" s="1"/>
  <c r="J41" i="1"/>
  <c r="K41" i="1"/>
  <c r="M41" i="1"/>
  <c r="O41" i="1"/>
  <c r="AG41" i="1"/>
  <c r="L41" i="1" s="1"/>
  <c r="K42" i="1"/>
  <c r="M42" i="1"/>
  <c r="O42" i="1"/>
  <c r="K43" i="1"/>
  <c r="M43" i="1"/>
  <c r="O43" i="1"/>
  <c r="K44" i="1"/>
  <c r="M44" i="1"/>
  <c r="O44" i="1"/>
  <c r="J44" i="1" s="1"/>
  <c r="K45" i="1"/>
  <c r="M45" i="1"/>
  <c r="O45" i="1"/>
  <c r="J45" i="1" s="1"/>
  <c r="G45" i="1" s="1"/>
  <c r="K46" i="1"/>
  <c r="M46" i="1"/>
  <c r="O46" i="1"/>
  <c r="AG46" i="1" s="1"/>
  <c r="L46" i="1" s="1"/>
  <c r="K47" i="1"/>
  <c r="M47" i="1"/>
  <c r="O47" i="1"/>
  <c r="J47" i="1" s="1"/>
  <c r="AG47" i="1"/>
  <c r="L47" i="1" s="1"/>
  <c r="K48" i="1"/>
  <c r="M48" i="1"/>
  <c r="O48" i="1"/>
  <c r="J48" i="1" s="1"/>
  <c r="K49" i="1"/>
  <c r="M49" i="1"/>
  <c r="O49" i="1"/>
  <c r="J49" i="1" s="1"/>
  <c r="AG49" i="1"/>
  <c r="L49" i="1" s="1"/>
  <c r="J50" i="1"/>
  <c r="K50" i="1"/>
  <c r="M50" i="1"/>
  <c r="O50" i="1"/>
  <c r="AG50" i="1" s="1"/>
  <c r="L50" i="1" s="1"/>
  <c r="K51" i="1"/>
  <c r="M51" i="1"/>
  <c r="O51" i="1"/>
  <c r="J51" i="1" s="1"/>
  <c r="AG51" i="1"/>
  <c r="L51" i="1" s="1"/>
  <c r="K52" i="1"/>
  <c r="M52" i="1"/>
  <c r="O52" i="1"/>
  <c r="J52" i="1" s="1"/>
  <c r="K53" i="1"/>
  <c r="G53" i="1" s="1"/>
  <c r="M53" i="1"/>
  <c r="O53" i="1"/>
  <c r="J53" i="1" s="1"/>
  <c r="J54" i="1"/>
  <c r="K54" i="1"/>
  <c r="M54" i="1"/>
  <c r="O54" i="1"/>
  <c r="AG54" i="1" s="1"/>
  <c r="L54" i="1" s="1"/>
  <c r="K55" i="1"/>
  <c r="M55" i="1"/>
  <c r="O55" i="1"/>
  <c r="J55" i="1" s="1"/>
  <c r="K56" i="1"/>
  <c r="M56" i="1"/>
  <c r="O56" i="1"/>
  <c r="J56" i="1" s="1"/>
  <c r="K57" i="1"/>
  <c r="M57" i="1"/>
  <c r="O57" i="1"/>
  <c r="J57" i="1" s="1"/>
  <c r="K58" i="1"/>
  <c r="M58" i="1"/>
  <c r="O58" i="1"/>
  <c r="K59" i="1"/>
  <c r="M59" i="1"/>
  <c r="O59" i="1"/>
  <c r="K60" i="1"/>
  <c r="M60" i="1"/>
  <c r="O60" i="1"/>
  <c r="J60" i="1" s="1"/>
  <c r="K61" i="1"/>
  <c r="M61" i="1"/>
  <c r="O61" i="1"/>
  <c r="J61" i="1" s="1"/>
  <c r="K62" i="1"/>
  <c r="M62" i="1"/>
  <c r="O62" i="1"/>
  <c r="AG62" i="1" s="1"/>
  <c r="L62" i="1" s="1"/>
  <c r="J63" i="1"/>
  <c r="K63" i="1"/>
  <c r="M63" i="1"/>
  <c r="O63" i="1"/>
  <c r="AG63" i="1" s="1"/>
  <c r="L63" i="1" s="1"/>
  <c r="K64" i="1"/>
  <c r="M64" i="1"/>
  <c r="O64" i="1"/>
  <c r="J64" i="1" s="1"/>
  <c r="K65" i="1"/>
  <c r="M65" i="1"/>
  <c r="O65" i="1"/>
  <c r="J65" i="1" s="1"/>
  <c r="G65" i="1" s="1"/>
  <c r="K66" i="1"/>
  <c r="M66" i="1"/>
  <c r="O66" i="1"/>
  <c r="K67" i="1"/>
  <c r="M67" i="1"/>
  <c r="O67" i="1"/>
  <c r="J67" i="1" s="1"/>
  <c r="K68" i="1"/>
  <c r="M68" i="1"/>
  <c r="O68" i="1"/>
  <c r="J68" i="1" s="1"/>
  <c r="G68" i="1" s="1"/>
  <c r="K69" i="1"/>
  <c r="M69" i="1"/>
  <c r="O69" i="1"/>
  <c r="J69" i="1" s="1"/>
  <c r="G69" i="1" s="1"/>
  <c r="K70" i="1"/>
  <c r="M70" i="1"/>
  <c r="O70" i="1"/>
  <c r="K71" i="1"/>
  <c r="M71" i="1"/>
  <c r="O71" i="1"/>
  <c r="J71" i="1" s="1"/>
  <c r="AG71" i="1"/>
  <c r="L71" i="1" s="1"/>
  <c r="J72" i="1"/>
  <c r="G72" i="1" s="1"/>
  <c r="K72" i="1"/>
  <c r="M72" i="1"/>
  <c r="O72" i="1"/>
  <c r="AG72" i="1" s="1"/>
  <c r="L72" i="1" s="1"/>
  <c r="K73" i="1"/>
  <c r="M73" i="1"/>
  <c r="O73" i="1"/>
  <c r="K74" i="1"/>
  <c r="M74" i="1"/>
  <c r="O74" i="1"/>
  <c r="K75" i="1"/>
  <c r="M75" i="1"/>
  <c r="O75" i="1"/>
  <c r="J75" i="1" s="1"/>
  <c r="K76" i="1"/>
  <c r="M76" i="1"/>
  <c r="O76" i="1"/>
  <c r="J76" i="1" s="1"/>
  <c r="G76" i="1" s="1"/>
  <c r="K77" i="1"/>
  <c r="M77" i="1"/>
  <c r="O77" i="1"/>
  <c r="J77" i="1" s="1"/>
  <c r="G77" i="1" s="1"/>
  <c r="K78" i="1"/>
  <c r="M78" i="1"/>
  <c r="O78" i="1"/>
  <c r="K79" i="1"/>
  <c r="M79" i="1"/>
  <c r="O79" i="1"/>
  <c r="J79" i="1" s="1"/>
  <c r="K80" i="1"/>
  <c r="M80" i="1"/>
  <c r="O80" i="1"/>
  <c r="J80" i="1" s="1"/>
  <c r="G80" i="1" s="1"/>
  <c r="G81" i="1"/>
  <c r="J81" i="1"/>
  <c r="K81" i="1"/>
  <c r="M81" i="1"/>
  <c r="O81" i="1"/>
  <c r="AG81" i="1" s="1"/>
  <c r="L81" i="1" s="1"/>
  <c r="K82" i="1"/>
  <c r="M82" i="1"/>
  <c r="O82" i="1"/>
  <c r="K83" i="1"/>
  <c r="G83" i="1" s="1"/>
  <c r="M83" i="1"/>
  <c r="O83" i="1"/>
  <c r="J83" i="1" s="1"/>
  <c r="AG83" i="1"/>
  <c r="L83" i="1" s="1"/>
  <c r="K84" i="1"/>
  <c r="M84" i="1"/>
  <c r="O84" i="1"/>
  <c r="AG84" i="1" s="1"/>
  <c r="L84" i="1" s="1"/>
  <c r="K85" i="1"/>
  <c r="M85" i="1"/>
  <c r="O85" i="1"/>
  <c r="K86" i="1"/>
  <c r="M86" i="1"/>
  <c r="O86" i="1"/>
  <c r="K87" i="1"/>
  <c r="M87" i="1"/>
  <c r="O87" i="1"/>
  <c r="J87" i="1" s="1"/>
  <c r="K88" i="1"/>
  <c r="M88" i="1"/>
  <c r="O88" i="1"/>
  <c r="AG88" i="1" s="1"/>
  <c r="L88" i="1" s="1"/>
  <c r="J89" i="1"/>
  <c r="K89" i="1"/>
  <c r="M89" i="1"/>
  <c r="O89" i="1"/>
  <c r="AG89" i="1" s="1"/>
  <c r="L89" i="1" s="1"/>
  <c r="K90" i="1"/>
  <c r="M90" i="1"/>
  <c r="O90" i="1"/>
  <c r="J90" i="1" s="1"/>
  <c r="K91" i="1"/>
  <c r="M91" i="1"/>
  <c r="O91" i="1"/>
  <c r="J91" i="1" s="1"/>
  <c r="K92" i="1"/>
  <c r="M92" i="1"/>
  <c r="O92" i="1"/>
  <c r="AG92" i="1" s="1"/>
  <c r="L92" i="1" s="1"/>
  <c r="K93" i="1"/>
  <c r="M93" i="1"/>
  <c r="O93" i="1"/>
  <c r="K94" i="1"/>
  <c r="M94" i="1"/>
  <c r="O94" i="1"/>
  <c r="J94" i="1" s="1"/>
  <c r="AG94" i="1"/>
  <c r="L94" i="1" s="1"/>
  <c r="K95" i="1"/>
  <c r="G95" i="1" s="1"/>
  <c r="M95" i="1"/>
  <c r="O95" i="1"/>
  <c r="J95" i="1" s="1"/>
  <c r="AG95" i="1"/>
  <c r="L95" i="1" s="1"/>
  <c r="K96" i="1"/>
  <c r="M96" i="1"/>
  <c r="O96" i="1"/>
  <c r="AG96" i="1" s="1"/>
  <c r="L96" i="1" s="1"/>
  <c r="J97" i="1"/>
  <c r="G97" i="1" s="1"/>
  <c r="K97" i="1"/>
  <c r="M97" i="1"/>
  <c r="O97" i="1"/>
  <c r="AG97" i="1" s="1"/>
  <c r="L97" i="1" s="1"/>
  <c r="K98" i="1"/>
  <c r="M98" i="1"/>
  <c r="O98" i="1"/>
  <c r="J98" i="1" s="1"/>
  <c r="AG98" i="1"/>
  <c r="L98" i="1" s="1"/>
  <c r="K99" i="1"/>
  <c r="M99" i="1"/>
  <c r="O99" i="1"/>
  <c r="J99" i="1" s="1"/>
  <c r="AG99" i="1"/>
  <c r="L99" i="1" s="1"/>
  <c r="K100" i="1"/>
  <c r="M100" i="1"/>
  <c r="O100" i="1"/>
  <c r="AG100" i="1" s="1"/>
  <c r="L100" i="1" s="1"/>
  <c r="K101" i="1"/>
  <c r="M101" i="1"/>
  <c r="O101" i="1"/>
  <c r="K102" i="1"/>
  <c r="M102" i="1"/>
  <c r="O102" i="1"/>
  <c r="J102" i="1" s="1"/>
  <c r="K103" i="1"/>
  <c r="M103" i="1"/>
  <c r="O103" i="1"/>
  <c r="K104" i="1"/>
  <c r="M104" i="1"/>
  <c r="O104" i="1"/>
  <c r="J104" i="1" s="1"/>
  <c r="J105" i="1"/>
  <c r="K105" i="1"/>
  <c r="G105" i="1" s="1"/>
  <c r="M105" i="1"/>
  <c r="O105" i="1"/>
  <c r="AG105" i="1" s="1"/>
  <c r="L105" i="1" s="1"/>
  <c r="K107" i="1"/>
  <c r="M107" i="1"/>
  <c r="O107" i="1"/>
  <c r="J107" i="1" s="1"/>
  <c r="G107" i="1" s="1"/>
  <c r="K108" i="1"/>
  <c r="M108" i="1"/>
  <c r="O108" i="1"/>
  <c r="K109" i="1"/>
  <c r="M109" i="1"/>
  <c r="O109" i="1"/>
  <c r="J109" i="1" s="1"/>
  <c r="AG109" i="1"/>
  <c r="L109" i="1" s="1"/>
  <c r="K110" i="1"/>
  <c r="M110" i="1"/>
  <c r="O110" i="1"/>
  <c r="K111" i="1"/>
  <c r="M111" i="1"/>
  <c r="O111" i="1"/>
  <c r="J111" i="1" s="1"/>
  <c r="K112" i="1"/>
  <c r="M112" i="1"/>
  <c r="O112" i="1"/>
  <c r="K113" i="1"/>
  <c r="M113" i="1"/>
  <c r="O113" i="1"/>
  <c r="J113" i="1" s="1"/>
  <c r="K114" i="1"/>
  <c r="M114" i="1"/>
  <c r="O114" i="1"/>
  <c r="K115" i="1"/>
  <c r="M115" i="1"/>
  <c r="O115" i="1"/>
  <c r="J116" i="1"/>
  <c r="K116" i="1"/>
  <c r="M116" i="1"/>
  <c r="O116" i="1"/>
  <c r="AG116" i="1" s="1"/>
  <c r="L116" i="1" s="1"/>
  <c r="K117" i="1"/>
  <c r="M117" i="1"/>
  <c r="O117" i="1"/>
  <c r="K118" i="1"/>
  <c r="L118" i="1"/>
  <c r="M118" i="1"/>
  <c r="O118" i="1"/>
  <c r="J118" i="1" s="1"/>
  <c r="AG118" i="1"/>
  <c r="K119" i="1"/>
  <c r="M119" i="1"/>
  <c r="O119" i="1"/>
  <c r="J119" i="1" s="1"/>
  <c r="AG119" i="1"/>
  <c r="L119" i="1" s="1"/>
  <c r="K120" i="1"/>
  <c r="M120" i="1"/>
  <c r="O120" i="1"/>
  <c r="AG120" i="1" s="1"/>
  <c r="L120" i="1" s="1"/>
  <c r="K121" i="1"/>
  <c r="M121" i="1"/>
  <c r="O121" i="1"/>
  <c r="J121" i="1" s="1"/>
  <c r="K122" i="1"/>
  <c r="M122" i="1"/>
  <c r="O122" i="1"/>
  <c r="J122" i="1" s="1"/>
  <c r="AG122" i="1"/>
  <c r="L122" i="1" s="1"/>
  <c r="K123" i="1"/>
  <c r="M123" i="1"/>
  <c r="O123" i="1"/>
  <c r="K124" i="1"/>
  <c r="M124" i="1"/>
  <c r="O124" i="1"/>
  <c r="K125" i="1"/>
  <c r="M125" i="1"/>
  <c r="O125" i="1"/>
  <c r="K126" i="1"/>
  <c r="M126" i="1"/>
  <c r="O126" i="1"/>
  <c r="J127" i="1"/>
  <c r="K127" i="1"/>
  <c r="M127" i="1"/>
  <c r="O127" i="1"/>
  <c r="AG127" i="1" s="1"/>
  <c r="L127" i="1" s="1"/>
  <c r="K128" i="1"/>
  <c r="M128" i="1"/>
  <c r="O128" i="1"/>
  <c r="K129" i="1"/>
  <c r="M129" i="1"/>
  <c r="O129" i="1"/>
  <c r="K130" i="1"/>
  <c r="M130" i="1"/>
  <c r="O130" i="1"/>
  <c r="J130" i="1" s="1"/>
  <c r="AG130" i="1"/>
  <c r="L130" i="1" s="1"/>
  <c r="K131" i="1"/>
  <c r="M131" i="1"/>
  <c r="O131" i="1"/>
  <c r="J131" i="1" s="1"/>
  <c r="AG131" i="1"/>
  <c r="L131" i="1" s="1"/>
  <c r="K132" i="1"/>
  <c r="M132" i="1"/>
  <c r="O132" i="1"/>
  <c r="AG132" i="1" s="1"/>
  <c r="L132" i="1" s="1"/>
  <c r="K133" i="1"/>
  <c r="M133" i="1"/>
  <c r="O133" i="1"/>
  <c r="J133" i="1" s="1"/>
  <c r="K134" i="1"/>
  <c r="L134" i="1"/>
  <c r="M134" i="1"/>
  <c r="O134" i="1"/>
  <c r="J134" i="1" s="1"/>
  <c r="AG134" i="1"/>
  <c r="K135" i="1"/>
  <c r="M135" i="1"/>
  <c r="O135" i="1"/>
  <c r="K136" i="1"/>
  <c r="M136" i="1"/>
  <c r="O136" i="1"/>
  <c r="K137" i="1"/>
  <c r="M137" i="1"/>
  <c r="O137" i="1"/>
  <c r="K138" i="1"/>
  <c r="M138" i="1"/>
  <c r="O138" i="1"/>
  <c r="J139" i="1"/>
  <c r="K139" i="1"/>
  <c r="M139" i="1"/>
  <c r="O139" i="1"/>
  <c r="AG139" i="1"/>
  <c r="L139" i="1" s="1"/>
  <c r="K140" i="1"/>
  <c r="M140" i="1"/>
  <c r="O140" i="1"/>
  <c r="K141" i="1"/>
  <c r="M141" i="1"/>
  <c r="O141" i="1"/>
  <c r="K142" i="1"/>
  <c r="L142" i="1"/>
  <c r="M142" i="1"/>
  <c r="O142" i="1"/>
  <c r="J142" i="1" s="1"/>
  <c r="AG142" i="1"/>
  <c r="K143" i="1"/>
  <c r="M143" i="1"/>
  <c r="O143" i="1"/>
  <c r="J143" i="1" s="1"/>
  <c r="K144" i="1"/>
  <c r="M144" i="1"/>
  <c r="O144" i="1"/>
  <c r="K145" i="1"/>
  <c r="M145" i="1"/>
  <c r="O145" i="1"/>
  <c r="K146" i="1"/>
  <c r="M146" i="1"/>
  <c r="O146" i="1"/>
  <c r="K147" i="1"/>
  <c r="M147" i="1"/>
  <c r="O147" i="1"/>
  <c r="J147" i="1" s="1"/>
  <c r="K148" i="1"/>
  <c r="M148" i="1"/>
  <c r="O148" i="1"/>
  <c r="K149" i="1"/>
  <c r="M149" i="1"/>
  <c r="O149" i="1"/>
  <c r="K150" i="1"/>
  <c r="M150" i="1"/>
  <c r="O150" i="1"/>
  <c r="J150" i="1" s="1"/>
  <c r="AG150" i="1"/>
  <c r="L150" i="1" s="1"/>
  <c r="K151" i="1"/>
  <c r="M151" i="1"/>
  <c r="O151" i="1"/>
  <c r="J151" i="1" s="1"/>
  <c r="AG151" i="1"/>
  <c r="L151" i="1" s="1"/>
  <c r="K152" i="1"/>
  <c r="M152" i="1"/>
  <c r="O152" i="1"/>
  <c r="AG152" i="1" s="1"/>
  <c r="L152" i="1" s="1"/>
  <c r="J153" i="1"/>
  <c r="K153" i="1"/>
  <c r="M153" i="1"/>
  <c r="O153" i="1"/>
  <c r="AG153" i="1" s="1"/>
  <c r="L153" i="1" s="1"/>
  <c r="K154" i="1"/>
  <c r="M154" i="1"/>
  <c r="O154" i="1"/>
  <c r="J154" i="1" s="1"/>
  <c r="AG154" i="1"/>
  <c r="L154" i="1" s="1"/>
  <c r="K155" i="1"/>
  <c r="M155" i="1"/>
  <c r="O155" i="1"/>
  <c r="J156" i="1"/>
  <c r="K156" i="1"/>
  <c r="M156" i="1"/>
  <c r="O156" i="1"/>
  <c r="AG156" i="1" s="1"/>
  <c r="L156" i="1" s="1"/>
  <c r="J157" i="1"/>
  <c r="K157" i="1"/>
  <c r="M157" i="1"/>
  <c r="O157" i="1"/>
  <c r="AG157" i="1"/>
  <c r="L157" i="1" s="1"/>
  <c r="K158" i="1"/>
  <c r="M158" i="1"/>
  <c r="O158" i="1"/>
  <c r="J158" i="1" s="1"/>
  <c r="AG158" i="1"/>
  <c r="L158" i="1" s="1"/>
  <c r="K159" i="1"/>
  <c r="M159" i="1"/>
  <c r="O159" i="1"/>
  <c r="J159" i="1" s="1"/>
  <c r="J160" i="1"/>
  <c r="K160" i="1"/>
  <c r="M160" i="1"/>
  <c r="O160" i="1"/>
  <c r="AG160" i="1" s="1"/>
  <c r="L160" i="1" s="1"/>
  <c r="K161" i="1"/>
  <c r="M161" i="1"/>
  <c r="O161" i="1"/>
  <c r="K162" i="1"/>
  <c r="M162" i="1"/>
  <c r="O162" i="1"/>
  <c r="J162" i="1" s="1"/>
  <c r="K163" i="1"/>
  <c r="M163" i="1"/>
  <c r="O163" i="1"/>
  <c r="J163" i="1" s="1"/>
  <c r="K164" i="1"/>
  <c r="M164" i="1"/>
  <c r="O164" i="1"/>
  <c r="AG164" i="1" s="1"/>
  <c r="L164" i="1" s="1"/>
  <c r="K165" i="1"/>
  <c r="M165" i="1"/>
  <c r="O165" i="1"/>
  <c r="J165" i="1" s="1"/>
  <c r="K166" i="1"/>
  <c r="M166" i="1"/>
  <c r="O166" i="1"/>
  <c r="J166" i="1" s="1"/>
  <c r="K167" i="1"/>
  <c r="M167" i="1"/>
  <c r="O167" i="1"/>
  <c r="J167" i="1" s="1"/>
  <c r="J168" i="1"/>
  <c r="K168" i="1"/>
  <c r="M168" i="1"/>
  <c r="O168" i="1"/>
  <c r="AG168" i="1" s="1"/>
  <c r="L168" i="1" s="1"/>
  <c r="K169" i="1"/>
  <c r="M169" i="1"/>
  <c r="O169" i="1"/>
  <c r="J169" i="1" s="1"/>
  <c r="K170" i="1"/>
  <c r="M170" i="1"/>
  <c r="O170" i="1"/>
  <c r="J170" i="1" s="1"/>
  <c r="K171" i="1"/>
  <c r="G171" i="1" s="1"/>
  <c r="M171" i="1"/>
  <c r="O171" i="1"/>
  <c r="J171" i="1" s="1"/>
  <c r="J172" i="1"/>
  <c r="K172" i="1"/>
  <c r="M172" i="1"/>
  <c r="O172" i="1"/>
  <c r="AG172" i="1" s="1"/>
  <c r="L172" i="1" s="1"/>
  <c r="K173" i="1"/>
  <c r="M173" i="1"/>
  <c r="O173" i="1"/>
  <c r="J173" i="1" s="1"/>
  <c r="K174" i="1"/>
  <c r="M174" i="1"/>
  <c r="O174" i="1"/>
  <c r="J174" i="1" s="1"/>
  <c r="K175" i="1"/>
  <c r="M175" i="1"/>
  <c r="O175" i="1"/>
  <c r="J175" i="1" s="1"/>
  <c r="K176" i="1"/>
  <c r="M176" i="1"/>
  <c r="O176" i="1"/>
  <c r="K177" i="1"/>
  <c r="M177" i="1"/>
  <c r="O177" i="1"/>
  <c r="K178" i="1"/>
  <c r="M178" i="1"/>
  <c r="O178" i="1"/>
  <c r="K179" i="1"/>
  <c r="M179" i="1"/>
  <c r="O179" i="1"/>
  <c r="J179" i="1" s="1"/>
  <c r="K180" i="1"/>
  <c r="M180" i="1"/>
  <c r="O180" i="1"/>
  <c r="AG180" i="1" s="1"/>
  <c r="L180" i="1" s="1"/>
  <c r="K181" i="1"/>
  <c r="M181" i="1"/>
  <c r="O181" i="1"/>
  <c r="K182" i="1"/>
  <c r="M182" i="1"/>
  <c r="O182" i="1"/>
  <c r="J182" i="1" s="1"/>
  <c r="J183" i="1"/>
  <c r="K183" i="1"/>
  <c r="M183" i="1"/>
  <c r="O183" i="1"/>
  <c r="AG183" i="1" s="1"/>
  <c r="L183" i="1" s="1"/>
  <c r="K184" i="1"/>
  <c r="M184" i="1"/>
  <c r="O184" i="1"/>
  <c r="AG184" i="1" s="1"/>
  <c r="L184" i="1" s="1"/>
  <c r="K185" i="1"/>
  <c r="M185" i="1"/>
  <c r="O185" i="1"/>
  <c r="J185" i="1" s="1"/>
  <c r="K186" i="1"/>
  <c r="M186" i="1"/>
  <c r="O186" i="1"/>
  <c r="J186" i="1" s="1"/>
  <c r="K187" i="1"/>
  <c r="M187" i="1"/>
  <c r="O187" i="1"/>
  <c r="J187" i="1" s="1"/>
  <c r="K188" i="1"/>
  <c r="M188" i="1"/>
  <c r="O188" i="1"/>
  <c r="K189" i="1"/>
  <c r="M189" i="1"/>
  <c r="O189" i="1"/>
  <c r="J189" i="1" s="1"/>
  <c r="AG189" i="1"/>
  <c r="L189" i="1" s="1"/>
  <c r="K190" i="1"/>
  <c r="M190" i="1"/>
  <c r="O190" i="1"/>
  <c r="K191" i="1"/>
  <c r="M191" i="1"/>
  <c r="O191" i="1"/>
  <c r="J191" i="1" s="1"/>
  <c r="K192" i="1"/>
  <c r="M192" i="1"/>
  <c r="O192" i="1"/>
  <c r="AG192" i="1" s="1"/>
  <c r="L192" i="1" s="1"/>
  <c r="K193" i="1"/>
  <c r="M193" i="1"/>
  <c r="O193" i="1"/>
  <c r="J194" i="1"/>
  <c r="K194" i="1"/>
  <c r="M194" i="1"/>
  <c r="O194" i="1"/>
  <c r="AG194" i="1" s="1"/>
  <c r="L194" i="1" s="1"/>
  <c r="K195" i="1"/>
  <c r="M195" i="1"/>
  <c r="O195" i="1"/>
  <c r="J195" i="1" s="1"/>
  <c r="K196" i="1"/>
  <c r="M196" i="1"/>
  <c r="O196" i="1"/>
  <c r="K197" i="1"/>
  <c r="M197" i="1"/>
  <c r="O197" i="1"/>
  <c r="K198" i="1"/>
  <c r="M198" i="1"/>
  <c r="O198" i="1"/>
  <c r="J198" i="1" s="1"/>
  <c r="J199" i="1"/>
  <c r="K199" i="1"/>
  <c r="M199" i="1"/>
  <c r="O199" i="1"/>
  <c r="AG199" i="1" s="1"/>
  <c r="L199" i="1" s="1"/>
  <c r="J200" i="1"/>
  <c r="K200" i="1"/>
  <c r="M200" i="1"/>
  <c r="O200" i="1"/>
  <c r="AG200" i="1"/>
  <c r="L200" i="1" s="1"/>
  <c r="K201" i="1"/>
  <c r="M201" i="1"/>
  <c r="O201" i="1"/>
  <c r="J201" i="1" s="1"/>
  <c r="AG201" i="1"/>
  <c r="L201" i="1" s="1"/>
  <c r="K202" i="1"/>
  <c r="M202" i="1"/>
  <c r="O202" i="1"/>
  <c r="K203" i="1"/>
  <c r="M203" i="1"/>
  <c r="O203" i="1"/>
  <c r="AG203" i="1" s="1"/>
  <c r="L203" i="1" s="1"/>
  <c r="K204" i="1"/>
  <c r="M204" i="1"/>
  <c r="O204" i="1"/>
  <c r="J204" i="1" s="1"/>
  <c r="G204" i="1" s="1"/>
  <c r="J205" i="1"/>
  <c r="K205" i="1"/>
  <c r="M205" i="1"/>
  <c r="O205" i="1"/>
  <c r="AG205" i="1" s="1"/>
  <c r="L205" i="1" s="1"/>
  <c r="K206" i="1"/>
  <c r="M206" i="1"/>
  <c r="O206" i="1"/>
  <c r="J206" i="1" s="1"/>
  <c r="AG206" i="1"/>
  <c r="L206" i="1" s="1"/>
  <c r="K207" i="1"/>
  <c r="M207" i="1"/>
  <c r="O207" i="1"/>
  <c r="K208" i="1"/>
  <c r="M208" i="1"/>
  <c r="O208" i="1"/>
  <c r="K209" i="1"/>
  <c r="M209" i="1"/>
  <c r="O209" i="1"/>
  <c r="K210" i="1"/>
  <c r="M210" i="1"/>
  <c r="O210" i="1"/>
  <c r="K211" i="1"/>
  <c r="M211" i="1"/>
  <c r="O211" i="1"/>
  <c r="K212" i="1"/>
  <c r="M212" i="1"/>
  <c r="O212" i="1"/>
  <c r="K213" i="1"/>
  <c r="M213" i="1"/>
  <c r="O213" i="1"/>
  <c r="K214" i="1"/>
  <c r="M214" i="1"/>
  <c r="O214" i="1"/>
  <c r="J214" i="1" s="1"/>
  <c r="K215" i="1"/>
  <c r="M215" i="1"/>
  <c r="O215" i="1"/>
  <c r="AG215" i="1" s="1"/>
  <c r="L215" i="1" s="1"/>
  <c r="J216" i="1"/>
  <c r="G216" i="1" s="1"/>
  <c r="K216" i="1"/>
  <c r="M216" i="1"/>
  <c r="O216" i="1"/>
  <c r="AG216" i="1" s="1"/>
  <c r="L216" i="1" s="1"/>
  <c r="K217" i="1"/>
  <c r="M217" i="1"/>
  <c r="O217" i="1"/>
  <c r="J217" i="1" s="1"/>
  <c r="K218" i="1"/>
  <c r="M218" i="1"/>
  <c r="O218" i="1"/>
  <c r="J218" i="1" s="1"/>
  <c r="G218" i="1" s="1"/>
  <c r="K219" i="1"/>
  <c r="M219" i="1"/>
  <c r="O219" i="1"/>
  <c r="K220" i="1"/>
  <c r="M220" i="1"/>
  <c r="O220" i="1"/>
  <c r="K221" i="1"/>
  <c r="M221" i="1"/>
  <c r="O221" i="1"/>
  <c r="K222" i="1"/>
  <c r="M222" i="1"/>
  <c r="O222" i="1"/>
  <c r="K223" i="1"/>
  <c r="M223" i="1"/>
  <c r="O223" i="1"/>
  <c r="AG223" i="1" s="1"/>
  <c r="L223" i="1" s="1"/>
  <c r="K224" i="1"/>
  <c r="M224" i="1"/>
  <c r="O224" i="1"/>
  <c r="K225" i="1"/>
  <c r="M225" i="1"/>
  <c r="O225" i="1"/>
  <c r="J225" i="1" s="1"/>
  <c r="AG225" i="1"/>
  <c r="L225" i="1" s="1"/>
  <c r="K226" i="1"/>
  <c r="M226" i="1"/>
  <c r="O226" i="1"/>
  <c r="AG226" i="1" s="1"/>
  <c r="L226" i="1" s="1"/>
  <c r="J227" i="1"/>
  <c r="K227" i="1"/>
  <c r="M227" i="1"/>
  <c r="O227" i="1"/>
  <c r="AG227" i="1"/>
  <c r="L227" i="1" s="1"/>
  <c r="K228" i="1"/>
  <c r="M228" i="1"/>
  <c r="O228" i="1"/>
  <c r="J228" i="1" s="1"/>
  <c r="K229" i="1"/>
  <c r="M229" i="1"/>
  <c r="O229" i="1"/>
  <c r="J229" i="1" s="1"/>
  <c r="K230" i="1"/>
  <c r="M230" i="1"/>
  <c r="O230" i="1"/>
  <c r="AG230" i="1" s="1"/>
  <c r="L230" i="1" s="1"/>
  <c r="K231" i="1"/>
  <c r="M231" i="1"/>
  <c r="O231" i="1"/>
  <c r="J231" i="1" s="1"/>
  <c r="K232" i="1"/>
  <c r="M232" i="1"/>
  <c r="O232" i="1"/>
  <c r="J232" i="1" s="1"/>
  <c r="K233" i="1"/>
  <c r="M233" i="1"/>
  <c r="O233" i="1"/>
  <c r="K234" i="1"/>
  <c r="M234" i="1"/>
  <c r="O234" i="1"/>
  <c r="AG234" i="1" s="1"/>
  <c r="L234" i="1" s="1"/>
  <c r="K235" i="1"/>
  <c r="M235" i="1"/>
  <c r="O235" i="1"/>
  <c r="K236" i="1"/>
  <c r="M236" i="1"/>
  <c r="O236" i="1"/>
  <c r="J236" i="1" s="1"/>
  <c r="K237" i="1"/>
  <c r="M237" i="1"/>
  <c r="O237" i="1"/>
  <c r="J237" i="1" s="1"/>
  <c r="J238" i="1"/>
  <c r="K238" i="1"/>
  <c r="M238" i="1"/>
  <c r="O238" i="1"/>
  <c r="AG238" i="1" s="1"/>
  <c r="L238" i="1" s="1"/>
  <c r="J239" i="1"/>
  <c r="K239" i="1"/>
  <c r="M239" i="1"/>
  <c r="O239" i="1"/>
  <c r="AG239" i="1"/>
  <c r="L239" i="1" s="1"/>
  <c r="K240" i="1"/>
  <c r="M240" i="1"/>
  <c r="O240" i="1"/>
  <c r="K241" i="1"/>
  <c r="M241" i="1"/>
  <c r="O241" i="1"/>
  <c r="J241" i="1" s="1"/>
  <c r="K242" i="1"/>
  <c r="M242" i="1"/>
  <c r="O242" i="1"/>
  <c r="AG242" i="1" s="1"/>
  <c r="L242" i="1" s="1"/>
  <c r="K243" i="1"/>
  <c r="M243" i="1"/>
  <c r="O243" i="1"/>
  <c r="J243" i="1" s="1"/>
  <c r="K244" i="1"/>
  <c r="M244" i="1"/>
  <c r="O244" i="1"/>
  <c r="J244" i="1" s="1"/>
  <c r="G244" i="1" s="1"/>
  <c r="K245" i="1"/>
  <c r="M245" i="1"/>
  <c r="O245" i="1"/>
  <c r="J245" i="1" s="1"/>
  <c r="K246" i="1"/>
  <c r="M246" i="1"/>
  <c r="O246" i="1"/>
  <c r="K247" i="1"/>
  <c r="M247" i="1"/>
  <c r="O247" i="1"/>
  <c r="J247" i="1" s="1"/>
  <c r="G247" i="1" s="1"/>
  <c r="K248" i="1"/>
  <c r="M248" i="1"/>
  <c r="O248" i="1"/>
  <c r="K249" i="1"/>
  <c r="M249" i="1"/>
  <c r="O249" i="1"/>
  <c r="J249" i="1" s="1"/>
  <c r="K250" i="1"/>
  <c r="M250" i="1"/>
  <c r="O250" i="1"/>
  <c r="AG250" i="1" s="1"/>
  <c r="L250" i="1" s="1"/>
  <c r="J251" i="1"/>
  <c r="K251" i="1"/>
  <c r="M251" i="1"/>
  <c r="O251" i="1"/>
  <c r="AG251" i="1" s="1"/>
  <c r="L251" i="1" s="1"/>
  <c r="K253" i="1"/>
  <c r="L253" i="1"/>
  <c r="M253" i="1"/>
  <c r="O253" i="1"/>
  <c r="J253" i="1" s="1"/>
  <c r="AG253" i="1"/>
  <c r="K254" i="1"/>
  <c r="M254" i="1"/>
  <c r="O254" i="1"/>
  <c r="J254" i="1" s="1"/>
  <c r="AG254" i="1"/>
  <c r="L254" i="1" s="1"/>
  <c r="K255" i="1"/>
  <c r="M255" i="1"/>
  <c r="O255" i="1"/>
  <c r="AG255" i="1" s="1"/>
  <c r="L255" i="1" s="1"/>
  <c r="K256" i="1"/>
  <c r="M256" i="1"/>
  <c r="O256" i="1"/>
  <c r="J256" i="1" s="1"/>
  <c r="G256" i="1" s="1"/>
  <c r="K257" i="1"/>
  <c r="M257" i="1"/>
  <c r="O257" i="1"/>
  <c r="J257" i="1" s="1"/>
  <c r="G257" i="1" s="1"/>
  <c r="K258" i="1"/>
  <c r="M258" i="1"/>
  <c r="O258" i="1"/>
  <c r="J259" i="1"/>
  <c r="K259" i="1"/>
  <c r="M259" i="1"/>
  <c r="O259" i="1"/>
  <c r="AG259" i="1" s="1"/>
  <c r="L259" i="1" s="1"/>
  <c r="K260" i="1"/>
  <c r="M260" i="1"/>
  <c r="O260" i="1"/>
  <c r="K261" i="1"/>
  <c r="L261" i="1"/>
  <c r="M261" i="1"/>
  <c r="O261" i="1"/>
  <c r="J261" i="1" s="1"/>
  <c r="AG261" i="1"/>
  <c r="J262" i="1"/>
  <c r="G262" i="1" s="1"/>
  <c r="K262" i="1"/>
  <c r="M262" i="1"/>
  <c r="O262" i="1"/>
  <c r="AG262" i="1" s="1"/>
  <c r="L262" i="1" s="1"/>
  <c r="J263" i="1"/>
  <c r="G263" i="1" s="1"/>
  <c r="K263" i="1"/>
  <c r="M263" i="1"/>
  <c r="O263" i="1"/>
  <c r="AG263" i="1" s="1"/>
  <c r="L263" i="1" s="1"/>
  <c r="K264" i="1"/>
  <c r="M264" i="1"/>
  <c r="O264" i="1"/>
  <c r="K265" i="1"/>
  <c r="L265" i="1"/>
  <c r="M265" i="1"/>
  <c r="O265" i="1"/>
  <c r="J265" i="1" s="1"/>
  <c r="AG265" i="1"/>
  <c r="K266" i="1"/>
  <c r="M266" i="1"/>
  <c r="O266" i="1"/>
  <c r="J266" i="1" s="1"/>
  <c r="AG266" i="1"/>
  <c r="L266" i="1" s="1"/>
  <c r="K267" i="1"/>
  <c r="M267" i="1"/>
  <c r="O267" i="1"/>
  <c r="AG267" i="1" s="1"/>
  <c r="L267" i="1" s="1"/>
  <c r="K268" i="1"/>
  <c r="M268" i="1"/>
  <c r="O268" i="1"/>
  <c r="J268" i="1" s="1"/>
  <c r="K269" i="1"/>
  <c r="M269" i="1"/>
  <c r="O269" i="1"/>
  <c r="J269" i="1" s="1"/>
  <c r="G269" i="1" s="1"/>
  <c r="K270" i="1"/>
  <c r="L270" i="1"/>
  <c r="M270" i="1"/>
  <c r="O270" i="1"/>
  <c r="J270" i="1" s="1"/>
  <c r="AG270" i="1"/>
  <c r="J271" i="1"/>
  <c r="K271" i="1"/>
  <c r="M271" i="1"/>
  <c r="O271" i="1"/>
  <c r="AG271" i="1" s="1"/>
  <c r="L271" i="1" s="1"/>
  <c r="K272" i="1"/>
  <c r="M272" i="1"/>
  <c r="O272" i="1"/>
  <c r="J272" i="1" s="1"/>
  <c r="AG272" i="1"/>
  <c r="L272" i="1" s="1"/>
  <c r="K273" i="1"/>
  <c r="M273" i="1"/>
  <c r="O273" i="1"/>
  <c r="J273" i="1" s="1"/>
  <c r="AG273" i="1"/>
  <c r="L273" i="1" s="1"/>
  <c r="K274" i="1"/>
  <c r="M274" i="1"/>
  <c r="O274" i="1"/>
  <c r="J274" i="1" s="1"/>
  <c r="AG274" i="1"/>
  <c r="L274" i="1" s="1"/>
  <c r="J275" i="1"/>
  <c r="K275" i="1"/>
  <c r="M275" i="1"/>
  <c r="O275" i="1"/>
  <c r="AG275" i="1" s="1"/>
  <c r="L275" i="1" s="1"/>
  <c r="K276" i="1"/>
  <c r="M276" i="1"/>
  <c r="O276" i="1"/>
  <c r="J276" i="1" s="1"/>
  <c r="AG276" i="1"/>
  <c r="L276" i="1" s="1"/>
  <c r="K277" i="1"/>
  <c r="M277" i="1"/>
  <c r="O277" i="1"/>
  <c r="K278" i="1"/>
  <c r="M278" i="1"/>
  <c r="O278" i="1"/>
  <c r="J278" i="1" s="1"/>
  <c r="AG278" i="1"/>
  <c r="L278" i="1" s="1"/>
  <c r="K279" i="1"/>
  <c r="M279" i="1"/>
  <c r="O279" i="1"/>
  <c r="AG279" i="1" s="1"/>
  <c r="L279" i="1" s="1"/>
  <c r="K280" i="1"/>
  <c r="M280" i="1"/>
  <c r="O280" i="1"/>
  <c r="J280" i="1" s="1"/>
  <c r="AG280" i="1"/>
  <c r="L280" i="1" s="1"/>
  <c r="K281" i="1"/>
  <c r="M281" i="1"/>
  <c r="O281" i="1"/>
  <c r="J281" i="1" s="1"/>
  <c r="AG281" i="1"/>
  <c r="L281" i="1" s="1"/>
  <c r="K282" i="1"/>
  <c r="M282" i="1"/>
  <c r="O282" i="1"/>
  <c r="J282" i="1" s="1"/>
  <c r="AG282" i="1"/>
  <c r="L282" i="1" s="1"/>
  <c r="K283" i="1"/>
  <c r="M283" i="1"/>
  <c r="O283" i="1"/>
  <c r="K284" i="1"/>
  <c r="M284" i="1"/>
  <c r="O284" i="1"/>
  <c r="J284" i="1" s="1"/>
  <c r="AG284" i="1"/>
  <c r="L284" i="1" s="1"/>
  <c r="K285" i="1"/>
  <c r="M285" i="1"/>
  <c r="O285" i="1"/>
  <c r="K286" i="1"/>
  <c r="M286" i="1"/>
  <c r="O286" i="1"/>
  <c r="J286" i="1" s="1"/>
  <c r="J287" i="1"/>
  <c r="K287" i="1"/>
  <c r="M287" i="1"/>
  <c r="O287" i="1"/>
  <c r="AG287" i="1" s="1"/>
  <c r="L287" i="1" s="1"/>
  <c r="K288" i="1"/>
  <c r="M288" i="1"/>
  <c r="O288" i="1"/>
  <c r="J288" i="1" s="1"/>
  <c r="K289" i="1"/>
  <c r="M289" i="1"/>
  <c r="O289" i="1"/>
  <c r="J289" i="1" s="1"/>
  <c r="G289" i="1" s="1"/>
  <c r="K290" i="1"/>
  <c r="M290" i="1"/>
  <c r="O290" i="1"/>
  <c r="J290" i="1" s="1"/>
  <c r="G290" i="1" s="1"/>
  <c r="K291" i="1"/>
  <c r="M291" i="1"/>
  <c r="O291" i="1"/>
  <c r="AG291" i="1" s="1"/>
  <c r="L291" i="1" s="1"/>
  <c r="K292" i="1"/>
  <c r="M292" i="1"/>
  <c r="O292" i="1"/>
  <c r="J292" i="1" s="1"/>
  <c r="AG292" i="1"/>
  <c r="L292" i="1" s="1"/>
  <c r="K293" i="1"/>
  <c r="M293" i="1"/>
  <c r="O293" i="1"/>
  <c r="J293" i="1" s="1"/>
  <c r="AG293" i="1"/>
  <c r="L293" i="1" s="1"/>
  <c r="K294" i="1"/>
  <c r="M294" i="1"/>
  <c r="O294" i="1"/>
  <c r="J295" i="1"/>
  <c r="K295" i="1"/>
  <c r="M295" i="1"/>
  <c r="O295" i="1"/>
  <c r="AG295" i="1" s="1"/>
  <c r="L295" i="1" s="1"/>
  <c r="K296" i="1"/>
  <c r="M296" i="1"/>
  <c r="O296" i="1"/>
  <c r="K297" i="1"/>
  <c r="M297" i="1"/>
  <c r="O297" i="1"/>
  <c r="J297" i="1" s="1"/>
  <c r="J298" i="1"/>
  <c r="K298" i="1"/>
  <c r="L298" i="1"/>
  <c r="M298" i="1"/>
  <c r="O298" i="1"/>
  <c r="AG298" i="1" s="1"/>
  <c r="J299" i="1"/>
  <c r="K299" i="1"/>
  <c r="M299" i="1"/>
  <c r="O299" i="1"/>
  <c r="AG299" i="1" s="1"/>
  <c r="L299" i="1" s="1"/>
  <c r="K300" i="1"/>
  <c r="M300" i="1"/>
  <c r="O300" i="1"/>
  <c r="K301" i="1"/>
  <c r="M301" i="1"/>
  <c r="O301" i="1"/>
  <c r="J301" i="1" s="1"/>
  <c r="K302" i="1"/>
  <c r="L302" i="1"/>
  <c r="M302" i="1"/>
  <c r="O302" i="1"/>
  <c r="J302" i="1" s="1"/>
  <c r="AG302" i="1"/>
  <c r="J303" i="1"/>
  <c r="G303" i="1" s="1"/>
  <c r="K303" i="1"/>
  <c r="M303" i="1"/>
  <c r="O303" i="1"/>
  <c r="AG303" i="1" s="1"/>
  <c r="L303" i="1" s="1"/>
  <c r="J304" i="1"/>
  <c r="K304" i="1"/>
  <c r="M304" i="1"/>
  <c r="O304" i="1"/>
  <c r="AG304" i="1"/>
  <c r="L304" i="1" s="1"/>
  <c r="K305" i="1"/>
  <c r="M305" i="1"/>
  <c r="O305" i="1"/>
  <c r="K306" i="1"/>
  <c r="M306" i="1"/>
  <c r="O306" i="1"/>
  <c r="J306" i="1" s="1"/>
  <c r="AG306" i="1"/>
  <c r="L306" i="1" s="1"/>
  <c r="K307" i="1"/>
  <c r="M307" i="1"/>
  <c r="O307" i="1"/>
  <c r="AG307" i="1" s="1"/>
  <c r="L307" i="1" s="1"/>
  <c r="K308" i="1"/>
  <c r="M308" i="1"/>
  <c r="O308" i="1"/>
  <c r="J308" i="1" s="1"/>
  <c r="AG308" i="1"/>
  <c r="L308" i="1" s="1"/>
  <c r="J309" i="1"/>
  <c r="K309" i="1"/>
  <c r="M309" i="1"/>
  <c r="O309" i="1"/>
  <c r="AG309" i="1" s="1"/>
  <c r="L309" i="1" s="1"/>
  <c r="K310" i="1"/>
  <c r="M310" i="1"/>
  <c r="O310" i="1"/>
  <c r="K311" i="1"/>
  <c r="M311" i="1"/>
  <c r="O311" i="1"/>
  <c r="AG311" i="1" s="1"/>
  <c r="L311" i="1" s="1"/>
  <c r="K312" i="1"/>
  <c r="M312" i="1"/>
  <c r="O312" i="1"/>
  <c r="J312" i="1" s="1"/>
  <c r="K313" i="1"/>
  <c r="M313" i="1"/>
  <c r="O313" i="1"/>
  <c r="J313" i="1" s="1"/>
  <c r="K314" i="1"/>
  <c r="M314" i="1"/>
  <c r="O314" i="1"/>
  <c r="J314" i="1" s="1"/>
  <c r="G314" i="1" s="1"/>
  <c r="K315" i="1"/>
  <c r="M315" i="1"/>
  <c r="O315" i="1"/>
  <c r="K316" i="1"/>
  <c r="M316" i="1"/>
  <c r="O316" i="1"/>
  <c r="K317" i="1"/>
  <c r="M317" i="1"/>
  <c r="O317" i="1"/>
  <c r="J317" i="1" s="1"/>
  <c r="AG317" i="1"/>
  <c r="L317" i="1" s="1"/>
  <c r="K318" i="1"/>
  <c r="M318" i="1"/>
  <c r="O318" i="1"/>
  <c r="J318" i="1" s="1"/>
  <c r="AG318" i="1"/>
  <c r="L318" i="1" s="1"/>
  <c r="K319" i="1"/>
  <c r="M319" i="1"/>
  <c r="O319" i="1"/>
  <c r="AG319" i="1" s="1"/>
  <c r="L319" i="1" s="1"/>
  <c r="J320" i="1"/>
  <c r="K320" i="1"/>
  <c r="M320" i="1"/>
  <c r="O320" i="1"/>
  <c r="AG320" i="1" s="1"/>
  <c r="L320" i="1" s="1"/>
  <c r="K321" i="1"/>
  <c r="M321" i="1"/>
  <c r="O321" i="1"/>
  <c r="K322" i="1"/>
  <c r="L322" i="1"/>
  <c r="M322" i="1"/>
  <c r="O322" i="1"/>
  <c r="J322" i="1" s="1"/>
  <c r="AG322" i="1"/>
  <c r="J323" i="1"/>
  <c r="K323" i="1"/>
  <c r="M323" i="1"/>
  <c r="O323" i="1"/>
  <c r="AG323" i="1" s="1"/>
  <c r="L323" i="1" s="1"/>
  <c r="K324" i="1"/>
  <c r="M324" i="1"/>
  <c r="O324" i="1"/>
  <c r="J324" i="1" s="1"/>
  <c r="AG324" i="1"/>
  <c r="L324" i="1" s="1"/>
  <c r="K325" i="1"/>
  <c r="M325" i="1"/>
  <c r="O325" i="1"/>
  <c r="J325" i="1" s="1"/>
  <c r="AG325" i="1"/>
  <c r="L325" i="1" s="1"/>
  <c r="K326" i="1"/>
  <c r="M326" i="1"/>
  <c r="O326" i="1"/>
  <c r="J326" i="1" s="1"/>
  <c r="AG326" i="1"/>
  <c r="L326" i="1" s="1"/>
  <c r="K327" i="1"/>
  <c r="M327" i="1"/>
  <c r="O327" i="1"/>
  <c r="J328" i="1"/>
  <c r="K328" i="1"/>
  <c r="M328" i="1"/>
  <c r="O328" i="1"/>
  <c r="AG328" i="1"/>
  <c r="L328" i="1" s="1"/>
  <c r="K329" i="1"/>
  <c r="M329" i="1"/>
  <c r="O329" i="1"/>
  <c r="J329" i="1" s="1"/>
  <c r="AG329" i="1"/>
  <c r="L329" i="1" s="1"/>
  <c r="K330" i="1"/>
  <c r="M330" i="1"/>
  <c r="O330" i="1"/>
  <c r="J330" i="1" s="1"/>
  <c r="J331" i="1"/>
  <c r="K331" i="1"/>
  <c r="M331" i="1"/>
  <c r="O331" i="1"/>
  <c r="AG331" i="1" s="1"/>
  <c r="L331" i="1" s="1"/>
  <c r="K332" i="1"/>
  <c r="M332" i="1"/>
  <c r="O332" i="1"/>
  <c r="J332" i="1" s="1"/>
  <c r="J333" i="1"/>
  <c r="K333" i="1"/>
  <c r="M333" i="1"/>
  <c r="O333" i="1"/>
  <c r="AG333" i="1"/>
  <c r="L333" i="1" s="1"/>
  <c r="K334" i="1"/>
  <c r="M334" i="1"/>
  <c r="O334" i="1"/>
  <c r="J334" i="1" s="1"/>
  <c r="AG334" i="1"/>
  <c r="L334" i="1" s="1"/>
  <c r="K335" i="1"/>
  <c r="M335" i="1"/>
  <c r="O335" i="1"/>
  <c r="AG335" i="1" s="1"/>
  <c r="L335" i="1" s="1"/>
  <c r="K336" i="1"/>
  <c r="M336" i="1"/>
  <c r="O336" i="1"/>
  <c r="J336" i="1" s="1"/>
  <c r="K337" i="1"/>
  <c r="L337" i="1"/>
  <c r="M337" i="1"/>
  <c r="O337" i="1"/>
  <c r="J337" i="1" s="1"/>
  <c r="AG337" i="1"/>
  <c r="K338" i="1"/>
  <c r="M338" i="1"/>
  <c r="O338" i="1"/>
  <c r="J338" i="1" s="1"/>
  <c r="AG338" i="1"/>
  <c r="L338" i="1" s="1"/>
  <c r="K339" i="1"/>
  <c r="M339" i="1"/>
  <c r="O339" i="1"/>
  <c r="AG339" i="1" s="1"/>
  <c r="L339" i="1" s="1"/>
  <c r="K340" i="1"/>
  <c r="M340" i="1"/>
  <c r="O340" i="1"/>
  <c r="J340" i="1" s="1"/>
  <c r="AG340" i="1"/>
  <c r="L340" i="1" s="1"/>
  <c r="K341" i="1"/>
  <c r="M341" i="1"/>
  <c r="O341" i="1"/>
  <c r="J341" i="1" s="1"/>
  <c r="AG341" i="1"/>
  <c r="L341" i="1" s="1"/>
  <c r="K342" i="1"/>
  <c r="M342" i="1"/>
  <c r="O342" i="1"/>
  <c r="J342" i="1" s="1"/>
  <c r="K343" i="1"/>
  <c r="M343" i="1"/>
  <c r="O343" i="1"/>
  <c r="AG343" i="1" s="1"/>
  <c r="L343" i="1" s="1"/>
  <c r="K344" i="1"/>
  <c r="M344" i="1"/>
  <c r="O344" i="1"/>
  <c r="J344" i="1" s="1"/>
  <c r="G344" i="1" s="1"/>
  <c r="K345" i="1"/>
  <c r="M345" i="1"/>
  <c r="O345" i="1"/>
  <c r="J345" i="1" s="1"/>
  <c r="G345" i="1" s="1"/>
  <c r="K346" i="1"/>
  <c r="M346" i="1"/>
  <c r="O346" i="1"/>
  <c r="J346" i="1" s="1"/>
  <c r="J347" i="1"/>
  <c r="K347" i="1"/>
  <c r="M347" i="1"/>
  <c r="O347" i="1"/>
  <c r="AG347" i="1" s="1"/>
  <c r="L347" i="1" s="1"/>
  <c r="K348" i="1"/>
  <c r="M348" i="1"/>
  <c r="O348" i="1"/>
  <c r="J348" i="1" s="1"/>
  <c r="K349" i="1"/>
  <c r="L349" i="1"/>
  <c r="M349" i="1"/>
  <c r="O349" i="1"/>
  <c r="J349" i="1" s="1"/>
  <c r="AG349" i="1"/>
  <c r="K350" i="1"/>
  <c r="M350" i="1"/>
  <c r="O350" i="1"/>
  <c r="J350" i="1" s="1"/>
  <c r="AG350" i="1"/>
  <c r="L350" i="1" s="1"/>
  <c r="K351" i="1"/>
  <c r="M351" i="1"/>
  <c r="O351" i="1"/>
  <c r="AG351" i="1" s="1"/>
  <c r="L351" i="1" s="1"/>
  <c r="K352" i="1"/>
  <c r="M352" i="1"/>
  <c r="O352" i="1"/>
  <c r="J352" i="1" s="1"/>
  <c r="K353" i="1"/>
  <c r="M353" i="1"/>
  <c r="O353" i="1"/>
  <c r="J353" i="1" s="1"/>
  <c r="G353" i="1" s="1"/>
  <c r="K354" i="1"/>
  <c r="M354" i="1"/>
  <c r="O354" i="1"/>
  <c r="J354" i="1" s="1"/>
  <c r="J355" i="1"/>
  <c r="K355" i="1"/>
  <c r="M355" i="1"/>
  <c r="O355" i="1"/>
  <c r="AG355" i="1" s="1"/>
  <c r="L355" i="1" s="1"/>
  <c r="J356" i="1"/>
  <c r="K356" i="1"/>
  <c r="M356" i="1"/>
  <c r="O356" i="1"/>
  <c r="AG356" i="1"/>
  <c r="L356" i="1" s="1"/>
  <c r="K357" i="1"/>
  <c r="M357" i="1"/>
  <c r="O357" i="1"/>
  <c r="J357" i="1" s="1"/>
  <c r="AG357" i="1"/>
  <c r="L357" i="1" s="1"/>
  <c r="K358" i="1"/>
  <c r="M358" i="1"/>
  <c r="O358" i="1"/>
  <c r="J358" i="1" s="1"/>
  <c r="J359" i="1"/>
  <c r="K359" i="1"/>
  <c r="M359" i="1"/>
  <c r="O359" i="1"/>
  <c r="AG359" i="1" s="1"/>
  <c r="L359" i="1" s="1"/>
  <c r="J360" i="1"/>
  <c r="K360" i="1"/>
  <c r="M360" i="1"/>
  <c r="O360" i="1"/>
  <c r="AG360" i="1"/>
  <c r="L360" i="1" s="1"/>
  <c r="K361" i="1"/>
  <c r="M361" i="1"/>
  <c r="O361" i="1"/>
  <c r="J361" i="1" s="1"/>
  <c r="AG361" i="1"/>
  <c r="L361" i="1" s="1"/>
  <c r="G362" i="1"/>
  <c r="J362" i="1"/>
  <c r="K362" i="1"/>
  <c r="L362" i="1"/>
  <c r="M362" i="1"/>
  <c r="O362" i="1"/>
  <c r="AG362" i="1"/>
  <c r="G342" i="1" l="1"/>
  <c r="G330" i="1"/>
  <c r="G282" i="1"/>
  <c r="G276" i="1"/>
  <c r="G245" i="1"/>
  <c r="G238" i="1"/>
  <c r="G231" i="1"/>
  <c r="G200" i="1"/>
  <c r="G199" i="1"/>
  <c r="G195" i="1"/>
  <c r="G191" i="1"/>
  <c r="G179" i="1"/>
  <c r="G172" i="1"/>
  <c r="G163" i="1"/>
  <c r="G151" i="1"/>
  <c r="G54" i="1"/>
  <c r="AG27" i="1"/>
  <c r="L27" i="1" s="1"/>
  <c r="G358" i="1"/>
  <c r="AG354" i="1"/>
  <c r="L354" i="1" s="1"/>
  <c r="AG352" i="1"/>
  <c r="L352" i="1" s="1"/>
  <c r="AG348" i="1"/>
  <c r="L348" i="1" s="1"/>
  <c r="AG346" i="1"/>
  <c r="L346" i="1" s="1"/>
  <c r="AG344" i="1"/>
  <c r="L344" i="1" s="1"/>
  <c r="G332" i="1"/>
  <c r="AG301" i="1"/>
  <c r="L301" i="1" s="1"/>
  <c r="G298" i="1"/>
  <c r="G293" i="1"/>
  <c r="G292" i="1"/>
  <c r="AG288" i="1"/>
  <c r="L288" i="1" s="1"/>
  <c r="AG286" i="1"/>
  <c r="L286" i="1" s="1"/>
  <c r="G270" i="1"/>
  <c r="AG269" i="1"/>
  <c r="L269" i="1" s="1"/>
  <c r="AG268" i="1"/>
  <c r="L268" i="1" s="1"/>
  <c r="AG249" i="1"/>
  <c r="L249" i="1" s="1"/>
  <c r="AG247" i="1"/>
  <c r="L247" i="1" s="1"/>
  <c r="AG241" i="1"/>
  <c r="L241" i="1" s="1"/>
  <c r="AG237" i="1"/>
  <c r="L237" i="1" s="1"/>
  <c r="J234" i="1"/>
  <c r="G232" i="1"/>
  <c r="G201" i="1"/>
  <c r="AG198" i="1"/>
  <c r="L198" i="1" s="1"/>
  <c r="G194" i="1"/>
  <c r="J192" i="1"/>
  <c r="J184" i="1"/>
  <c r="G184" i="1" s="1"/>
  <c r="G183" i="1"/>
  <c r="J180" i="1"/>
  <c r="AG174" i="1"/>
  <c r="L174" i="1" s="1"/>
  <c r="AG173" i="1"/>
  <c r="L173" i="1" s="1"/>
  <c r="AG170" i="1"/>
  <c r="L170" i="1" s="1"/>
  <c r="AG166" i="1"/>
  <c r="L166" i="1" s="1"/>
  <c r="J164" i="1"/>
  <c r="AG162" i="1"/>
  <c r="L162" i="1" s="1"/>
  <c r="G147" i="1"/>
  <c r="G111" i="1"/>
  <c r="AG102" i="1"/>
  <c r="L102" i="1" s="1"/>
  <c r="G99" i="1"/>
  <c r="G87" i="1"/>
  <c r="AG77" i="1"/>
  <c r="L77" i="1" s="1"/>
  <c r="AG75" i="1"/>
  <c r="L75" i="1" s="1"/>
  <c r="AG65" i="1"/>
  <c r="L65" i="1" s="1"/>
  <c r="AG61" i="1"/>
  <c r="L61" i="1" s="1"/>
  <c r="G60" i="1"/>
  <c r="G57" i="1"/>
  <c r="AG55" i="1"/>
  <c r="L55" i="1" s="1"/>
  <c r="AG53" i="1"/>
  <c r="L53" i="1" s="1"/>
  <c r="J38" i="1"/>
  <c r="G21" i="1"/>
  <c r="J339" i="1"/>
  <c r="G339" i="1" s="1"/>
  <c r="AG314" i="1"/>
  <c r="L314" i="1" s="1"/>
  <c r="AG313" i="1"/>
  <c r="L313" i="1" s="1"/>
  <c r="AG312" i="1"/>
  <c r="L312" i="1" s="1"/>
  <c r="J311" i="1"/>
  <c r="G311" i="1" s="1"/>
  <c r="J307" i="1"/>
  <c r="AG297" i="1"/>
  <c r="L297" i="1" s="1"/>
  <c r="J279" i="1"/>
  <c r="G279" i="1" s="1"/>
  <c r="AG243" i="1"/>
  <c r="L243" i="1" s="1"/>
  <c r="AG236" i="1"/>
  <c r="L236" i="1" s="1"/>
  <c r="AG229" i="1"/>
  <c r="L229" i="1" s="1"/>
  <c r="AG228" i="1"/>
  <c r="L228" i="1" s="1"/>
  <c r="AG218" i="1"/>
  <c r="L218" i="1" s="1"/>
  <c r="AG217" i="1"/>
  <c r="L217" i="1" s="1"/>
  <c r="AG214" i="1"/>
  <c r="L214" i="1" s="1"/>
  <c r="AG186" i="1"/>
  <c r="L186" i="1" s="1"/>
  <c r="AG185" i="1"/>
  <c r="L185" i="1" s="1"/>
  <c r="AG182" i="1"/>
  <c r="L182" i="1" s="1"/>
  <c r="AG169" i="1"/>
  <c r="L169" i="1" s="1"/>
  <c r="AG165" i="1"/>
  <c r="L165" i="1" s="1"/>
  <c r="J120" i="1"/>
  <c r="G120" i="1" s="1"/>
  <c r="AG113" i="1"/>
  <c r="L113" i="1" s="1"/>
  <c r="AG104" i="1"/>
  <c r="L104" i="1" s="1"/>
  <c r="AG91" i="1"/>
  <c r="L91" i="1" s="1"/>
  <c r="AG90" i="1"/>
  <c r="L90" i="1" s="1"/>
  <c r="AG87" i="1"/>
  <c r="L87" i="1" s="1"/>
  <c r="AG79" i="1"/>
  <c r="L79" i="1" s="1"/>
  <c r="AG69" i="1"/>
  <c r="L69" i="1" s="1"/>
  <c r="AG67" i="1"/>
  <c r="L67" i="1" s="1"/>
  <c r="G64" i="1"/>
  <c r="G61" i="1"/>
  <c r="AG57" i="1"/>
  <c r="L57" i="1" s="1"/>
  <c r="AG45" i="1"/>
  <c r="L45" i="1" s="1"/>
  <c r="G44" i="1"/>
  <c r="AG31" i="1"/>
  <c r="L31" i="1" s="1"/>
  <c r="AG24" i="1"/>
  <c r="L24" i="1" s="1"/>
  <c r="AG23" i="1"/>
  <c r="L23" i="1" s="1"/>
  <c r="G357" i="1"/>
  <c r="G355" i="1"/>
  <c r="G341" i="1"/>
  <c r="AG315" i="1"/>
  <c r="L315" i="1" s="1"/>
  <c r="J315" i="1"/>
  <c r="G315" i="1" s="1"/>
  <c r="G313" i="1"/>
  <c r="J285" i="1"/>
  <c r="G285" i="1" s="1"/>
  <c r="AG285" i="1"/>
  <c r="L285" i="1" s="1"/>
  <c r="G266" i="1"/>
  <c r="J213" i="1"/>
  <c r="G213" i="1" s="1"/>
  <c r="AG213" i="1"/>
  <c r="L213" i="1" s="1"/>
  <c r="J209" i="1"/>
  <c r="G209" i="1" s="1"/>
  <c r="AG209" i="1"/>
  <c r="L209" i="1" s="1"/>
  <c r="AG136" i="1"/>
  <c r="L136" i="1" s="1"/>
  <c r="J136" i="1"/>
  <c r="G136" i="1" s="1"/>
  <c r="G127" i="1"/>
  <c r="J125" i="1"/>
  <c r="AG125" i="1"/>
  <c r="L125" i="1" s="1"/>
  <c r="J73" i="1"/>
  <c r="G73" i="1" s="1"/>
  <c r="AG73" i="1"/>
  <c r="L73" i="1" s="1"/>
  <c r="J59" i="1"/>
  <c r="G59" i="1" s="1"/>
  <c r="AG59" i="1"/>
  <c r="L59" i="1" s="1"/>
  <c r="AG26" i="1"/>
  <c r="L26" i="1" s="1"/>
  <c r="J26" i="1"/>
  <c r="G26" i="1" s="1"/>
  <c r="J20" i="1"/>
  <c r="G20" i="1" s="1"/>
  <c r="AG20" i="1"/>
  <c r="L20" i="1" s="1"/>
  <c r="G361" i="1"/>
  <c r="G333" i="1"/>
  <c r="G326" i="1"/>
  <c r="J316" i="1"/>
  <c r="AG316" i="1"/>
  <c r="L316" i="1" s="1"/>
  <c r="J310" i="1"/>
  <c r="G310" i="1" s="1"/>
  <c r="AG310" i="1"/>
  <c r="L310" i="1" s="1"/>
  <c r="G309" i="1"/>
  <c r="G307" i="1"/>
  <c r="G302" i="1"/>
  <c r="J277" i="1"/>
  <c r="G277" i="1" s="1"/>
  <c r="AG277" i="1"/>
  <c r="L277" i="1" s="1"/>
  <c r="G271" i="1"/>
  <c r="J264" i="1"/>
  <c r="G264" i="1" s="1"/>
  <c r="AG264" i="1"/>
  <c r="L264" i="1" s="1"/>
  <c r="G259" i="1"/>
  <c r="G234" i="1"/>
  <c r="J220" i="1"/>
  <c r="G220" i="1" s="1"/>
  <c r="AG220" i="1"/>
  <c r="L220" i="1" s="1"/>
  <c r="J210" i="1"/>
  <c r="G210" i="1" s="1"/>
  <c r="AG210" i="1"/>
  <c r="L210" i="1" s="1"/>
  <c r="J197" i="1"/>
  <c r="G197" i="1" s="1"/>
  <c r="AG197" i="1"/>
  <c r="L197" i="1" s="1"/>
  <c r="J190" i="1"/>
  <c r="G190" i="1" s="1"/>
  <c r="AG190" i="1"/>
  <c r="L190" i="1" s="1"/>
  <c r="J177" i="1"/>
  <c r="G177" i="1" s="1"/>
  <c r="AG177" i="1"/>
  <c r="L177" i="1" s="1"/>
  <c r="G139" i="1"/>
  <c r="J137" i="1"/>
  <c r="AG137" i="1"/>
  <c r="L137" i="1" s="1"/>
  <c r="J114" i="1"/>
  <c r="G114" i="1" s="1"/>
  <c r="AG114" i="1"/>
  <c r="L114" i="1" s="1"/>
  <c r="AG108" i="1"/>
  <c r="L108" i="1" s="1"/>
  <c r="J108" i="1"/>
  <c r="G108" i="1" s="1"/>
  <c r="AG74" i="1"/>
  <c r="L74" i="1" s="1"/>
  <c r="J74" i="1"/>
  <c r="G74" i="1" s="1"/>
  <c r="J43" i="1"/>
  <c r="G43" i="1" s="1"/>
  <c r="AG43" i="1"/>
  <c r="L43" i="1" s="1"/>
  <c r="J29" i="1"/>
  <c r="G29" i="1" s="1"/>
  <c r="AG29" i="1"/>
  <c r="L29" i="1" s="1"/>
  <c r="J305" i="1"/>
  <c r="G305" i="1" s="1"/>
  <c r="AG305" i="1"/>
  <c r="L305" i="1" s="1"/>
  <c r="J294" i="1"/>
  <c r="G294" i="1" s="1"/>
  <c r="AG294" i="1"/>
  <c r="L294" i="1" s="1"/>
  <c r="J260" i="1"/>
  <c r="AG260" i="1"/>
  <c r="L260" i="1" s="1"/>
  <c r="J248" i="1"/>
  <c r="G248" i="1" s="1"/>
  <c r="AG248" i="1"/>
  <c r="L248" i="1" s="1"/>
  <c r="AG246" i="1"/>
  <c r="L246" i="1" s="1"/>
  <c r="J246" i="1"/>
  <c r="G246" i="1" s="1"/>
  <c r="J235" i="1"/>
  <c r="AG235" i="1"/>
  <c r="L235" i="1" s="1"/>
  <c r="J224" i="1"/>
  <c r="G224" i="1" s="1"/>
  <c r="AG224" i="1"/>
  <c r="L224" i="1" s="1"/>
  <c r="J212" i="1"/>
  <c r="G212" i="1" s="1"/>
  <c r="AG212" i="1"/>
  <c r="L212" i="1" s="1"/>
  <c r="J208" i="1"/>
  <c r="G208" i="1" s="1"/>
  <c r="AG208" i="1"/>
  <c r="L208" i="1" s="1"/>
  <c r="J202" i="1"/>
  <c r="G202" i="1" s="1"/>
  <c r="AG202" i="1"/>
  <c r="L202" i="1" s="1"/>
  <c r="J193" i="1"/>
  <c r="AG193" i="1"/>
  <c r="L193" i="1" s="1"/>
  <c r="J181" i="1"/>
  <c r="AG181" i="1"/>
  <c r="L181" i="1" s="1"/>
  <c r="J135" i="1"/>
  <c r="G135" i="1" s="1"/>
  <c r="AG135" i="1"/>
  <c r="L135" i="1" s="1"/>
  <c r="AG124" i="1"/>
  <c r="L124" i="1" s="1"/>
  <c r="J124" i="1"/>
  <c r="G124" i="1" s="1"/>
  <c r="J117" i="1"/>
  <c r="AG117" i="1"/>
  <c r="L117" i="1" s="1"/>
  <c r="J19" i="1"/>
  <c r="G19" i="1" s="1"/>
  <c r="AG19" i="1"/>
  <c r="L19" i="1" s="1"/>
  <c r="G350" i="1"/>
  <c r="G347" i="1"/>
  <c r="G334" i="1"/>
  <c r="G329" i="1"/>
  <c r="G323" i="1"/>
  <c r="G318" i="1"/>
  <c r="G299" i="1"/>
  <c r="J296" i="1"/>
  <c r="G296" i="1" s="1"/>
  <c r="AG296" i="1"/>
  <c r="L296" i="1" s="1"/>
  <c r="AG283" i="1"/>
  <c r="L283" i="1" s="1"/>
  <c r="J283" i="1"/>
  <c r="G283" i="1" s="1"/>
  <c r="G281" i="1"/>
  <c r="J240" i="1"/>
  <c r="G240" i="1" s="1"/>
  <c r="AG240" i="1"/>
  <c r="L240" i="1" s="1"/>
  <c r="AG219" i="1"/>
  <c r="L219" i="1" s="1"/>
  <c r="J219" i="1"/>
  <c r="G219" i="1" s="1"/>
  <c r="J196" i="1"/>
  <c r="G196" i="1" s="1"/>
  <c r="AG196" i="1"/>
  <c r="L196" i="1" s="1"/>
  <c r="AG188" i="1"/>
  <c r="L188" i="1" s="1"/>
  <c r="J188" i="1"/>
  <c r="G188" i="1" s="1"/>
  <c r="G359" i="1"/>
  <c r="G349" i="1"/>
  <c r="G340" i="1"/>
  <c r="G338" i="1"/>
  <c r="G331" i="1"/>
  <c r="AG327" i="1"/>
  <c r="L327" i="1" s="1"/>
  <c r="J327" i="1"/>
  <c r="G327" i="1" s="1"/>
  <c r="G325" i="1"/>
  <c r="AG358" i="1"/>
  <c r="L358" i="1" s="1"/>
  <c r="G354" i="1"/>
  <c r="AG353" i="1"/>
  <c r="L353" i="1" s="1"/>
  <c r="J351" i="1"/>
  <c r="G351" i="1" s="1"/>
  <c r="G346" i="1"/>
  <c r="AG345" i="1"/>
  <c r="L345" i="1" s="1"/>
  <c r="AG342" i="1"/>
  <c r="L342" i="1" s="1"/>
  <c r="G337" i="1"/>
  <c r="AG336" i="1"/>
  <c r="L336" i="1" s="1"/>
  <c r="J335" i="1"/>
  <c r="G335" i="1" s="1"/>
  <c r="AG332" i="1"/>
  <c r="L332" i="1" s="1"/>
  <c r="AG330" i="1"/>
  <c r="L330" i="1" s="1"/>
  <c r="J321" i="1"/>
  <c r="G321" i="1" s="1"/>
  <c r="AG321" i="1"/>
  <c r="L321" i="1" s="1"/>
  <c r="J319" i="1"/>
  <c r="G319" i="1" s="1"/>
  <c r="J300" i="1"/>
  <c r="AG300" i="1"/>
  <c r="L300" i="1" s="1"/>
  <c r="G295" i="1"/>
  <c r="AG290" i="1"/>
  <c r="L290" i="1" s="1"/>
  <c r="AG289" i="1"/>
  <c r="L289" i="1" s="1"/>
  <c r="G287" i="1"/>
  <c r="G274" i="1"/>
  <c r="G273" i="1"/>
  <c r="J267" i="1"/>
  <c r="G267" i="1" s="1"/>
  <c r="J258" i="1"/>
  <c r="G258" i="1" s="1"/>
  <c r="AG258" i="1"/>
  <c r="L258" i="1" s="1"/>
  <c r="AG257" i="1"/>
  <c r="L257" i="1" s="1"/>
  <c r="AG256" i="1"/>
  <c r="L256" i="1" s="1"/>
  <c r="G254" i="1"/>
  <c r="G253" i="1"/>
  <c r="AG245" i="1"/>
  <c r="L245" i="1" s="1"/>
  <c r="AG244" i="1"/>
  <c r="L244" i="1" s="1"/>
  <c r="J242" i="1"/>
  <c r="G242" i="1" s="1"/>
  <c r="G237" i="1"/>
  <c r="J233" i="1"/>
  <c r="G233" i="1" s="1"/>
  <c r="AG233" i="1"/>
  <c r="L233" i="1" s="1"/>
  <c r="AG232" i="1"/>
  <c r="L232" i="1" s="1"/>
  <c r="AG231" i="1"/>
  <c r="L231" i="1" s="1"/>
  <c r="G229" i="1"/>
  <c r="G228" i="1"/>
  <c r="G227" i="1"/>
  <c r="J221" i="1"/>
  <c r="G221" i="1" s="1"/>
  <c r="AG221" i="1"/>
  <c r="L221" i="1" s="1"/>
  <c r="AG211" i="1"/>
  <c r="L211" i="1" s="1"/>
  <c r="J211" i="1"/>
  <c r="G211" i="1" s="1"/>
  <c r="AG207" i="1"/>
  <c r="L207" i="1" s="1"/>
  <c r="J207" i="1"/>
  <c r="G207" i="1" s="1"/>
  <c r="G168" i="1"/>
  <c r="G164" i="1"/>
  <c r="G160" i="1"/>
  <c r="J123" i="1"/>
  <c r="G123" i="1" s="1"/>
  <c r="AG123" i="1"/>
  <c r="L123" i="1" s="1"/>
  <c r="J115" i="1"/>
  <c r="G115" i="1" s="1"/>
  <c r="AG115" i="1"/>
  <c r="L115" i="1" s="1"/>
  <c r="J110" i="1"/>
  <c r="G110" i="1" s="1"/>
  <c r="AG110" i="1"/>
  <c r="L110" i="1" s="1"/>
  <c r="G89" i="1"/>
  <c r="J86" i="1"/>
  <c r="G86" i="1" s="1"/>
  <c r="AG86" i="1"/>
  <c r="L86" i="1" s="1"/>
  <c r="AG78" i="1"/>
  <c r="L78" i="1" s="1"/>
  <c r="J78" i="1"/>
  <c r="G78" i="1" s="1"/>
  <c r="G180" i="1"/>
  <c r="G175" i="1"/>
  <c r="G174" i="1"/>
  <c r="G173" i="1"/>
  <c r="G170" i="1"/>
  <c r="G167" i="1"/>
  <c r="G166" i="1"/>
  <c r="J155" i="1"/>
  <c r="G155" i="1" s="1"/>
  <c r="AG155" i="1"/>
  <c r="L155" i="1" s="1"/>
  <c r="J146" i="1"/>
  <c r="G146" i="1" s="1"/>
  <c r="AG146" i="1"/>
  <c r="L146" i="1" s="1"/>
  <c r="J138" i="1"/>
  <c r="G138" i="1" s="1"/>
  <c r="AG138" i="1"/>
  <c r="L138" i="1" s="1"/>
  <c r="J126" i="1"/>
  <c r="AG126" i="1"/>
  <c r="L126" i="1" s="1"/>
  <c r="G98" i="1"/>
  <c r="J82" i="1"/>
  <c r="G82" i="1" s="1"/>
  <c r="AG82" i="1"/>
  <c r="L82" i="1" s="1"/>
  <c r="AG66" i="1"/>
  <c r="L66" i="1" s="1"/>
  <c r="J66" i="1"/>
  <c r="G66" i="1" s="1"/>
  <c r="J37" i="1"/>
  <c r="G37" i="1" s="1"/>
  <c r="AG37" i="1"/>
  <c r="L37" i="1" s="1"/>
  <c r="G322" i="1"/>
  <c r="G317" i="1"/>
  <c r="G306" i="1"/>
  <c r="G301" i="1"/>
  <c r="G297" i="1"/>
  <c r="G288" i="1"/>
  <c r="G286" i="1"/>
  <c r="G278" i="1"/>
  <c r="G275" i="1"/>
  <c r="G272" i="1"/>
  <c r="G265" i="1"/>
  <c r="G261" i="1"/>
  <c r="G249" i="1"/>
  <c r="G241" i="1"/>
  <c r="G236" i="1"/>
  <c r="G225" i="1"/>
  <c r="J222" i="1"/>
  <c r="G222" i="1" s="1"/>
  <c r="AG222" i="1"/>
  <c r="L222" i="1" s="1"/>
  <c r="G192" i="1"/>
  <c r="G187" i="1"/>
  <c r="G186" i="1"/>
  <c r="G185" i="1"/>
  <c r="J178" i="1"/>
  <c r="G178" i="1" s="1"/>
  <c r="AG178" i="1"/>
  <c r="L178" i="1" s="1"/>
  <c r="AG176" i="1"/>
  <c r="L176" i="1" s="1"/>
  <c r="J176" i="1"/>
  <c r="G176" i="1" s="1"/>
  <c r="J161" i="1"/>
  <c r="G161" i="1" s="1"/>
  <c r="AG161" i="1"/>
  <c r="L161" i="1" s="1"/>
  <c r="G131" i="1"/>
  <c r="G50" i="1"/>
  <c r="G41" i="1"/>
  <c r="J39" i="1"/>
  <c r="AG39" i="1"/>
  <c r="L39" i="1" s="1"/>
  <c r="G24" i="1"/>
  <c r="G156" i="1"/>
  <c r="G150" i="1"/>
  <c r="G143" i="1"/>
  <c r="G142" i="1"/>
  <c r="G133" i="1"/>
  <c r="G130" i="1"/>
  <c r="G119" i="1"/>
  <c r="G116" i="1"/>
  <c r="G113" i="1"/>
  <c r="G102" i="1"/>
  <c r="G91" i="1"/>
  <c r="G90" i="1"/>
  <c r="G71" i="1"/>
  <c r="G48" i="1"/>
  <c r="G47" i="1"/>
  <c r="G38" i="1"/>
  <c r="G33" i="1"/>
  <c r="G23" i="1"/>
  <c r="G16" i="1"/>
  <c r="G217" i="1"/>
  <c r="G214" i="1"/>
  <c r="G206" i="1"/>
  <c r="G198" i="1"/>
  <c r="G182" i="1"/>
  <c r="G169" i="1"/>
  <c r="G162" i="1"/>
  <c r="G159" i="1"/>
  <c r="G118" i="1"/>
  <c r="G104" i="1"/>
  <c r="G94" i="1"/>
  <c r="G63" i="1"/>
  <c r="G56" i="1"/>
  <c r="G52" i="1"/>
  <c r="G49" i="1"/>
  <c r="G36" i="1"/>
  <c r="G35" i="1"/>
  <c r="G28" i="1"/>
  <c r="G17" i="1"/>
  <c r="G320" i="1"/>
  <c r="G316" i="1"/>
  <c r="G312" i="1"/>
  <c r="G304" i="1"/>
  <c r="G239" i="1"/>
  <c r="G360" i="1"/>
  <c r="G348" i="1"/>
  <c r="G336" i="1"/>
  <c r="G328" i="1"/>
  <c r="G300" i="1"/>
  <c r="G280" i="1"/>
  <c r="G260" i="1"/>
  <c r="G235" i="1"/>
  <c r="G356" i="1"/>
  <c r="G352" i="1"/>
  <c r="J343" i="1"/>
  <c r="G343" i="1" s="1"/>
  <c r="G324" i="1"/>
  <c r="G308" i="1"/>
  <c r="J291" i="1"/>
  <c r="G291" i="1" s="1"/>
  <c r="G284" i="1"/>
  <c r="G268" i="1"/>
  <c r="J255" i="1"/>
  <c r="G255" i="1" s="1"/>
  <c r="G251" i="1"/>
  <c r="J250" i="1"/>
  <c r="G250" i="1" s="1"/>
  <c r="G243" i="1"/>
  <c r="J226" i="1"/>
  <c r="G226" i="1" s="1"/>
  <c r="J215" i="1"/>
  <c r="G215" i="1" s="1"/>
  <c r="J141" i="1"/>
  <c r="G141" i="1" s="1"/>
  <c r="AG141" i="1"/>
  <c r="L141" i="1" s="1"/>
  <c r="J101" i="1"/>
  <c r="G101" i="1" s="1"/>
  <c r="AG101" i="1"/>
  <c r="L101" i="1" s="1"/>
  <c r="AG148" i="1"/>
  <c r="L148" i="1" s="1"/>
  <c r="J148" i="1"/>
  <c r="G148" i="1" s="1"/>
  <c r="J145" i="1"/>
  <c r="G145" i="1" s="1"/>
  <c r="AG145" i="1"/>
  <c r="L145" i="1" s="1"/>
  <c r="AG128" i="1"/>
  <c r="L128" i="1" s="1"/>
  <c r="J128" i="1"/>
  <c r="G128" i="1" s="1"/>
  <c r="AG58" i="1"/>
  <c r="L58" i="1" s="1"/>
  <c r="J58" i="1"/>
  <c r="G58" i="1" s="1"/>
  <c r="J223" i="1"/>
  <c r="G223" i="1" s="1"/>
  <c r="AG144" i="1"/>
  <c r="L144" i="1" s="1"/>
  <c r="J144" i="1"/>
  <c r="G144" i="1" s="1"/>
  <c r="G205" i="1"/>
  <c r="G193" i="1"/>
  <c r="G181" i="1"/>
  <c r="G165" i="1"/>
  <c r="J149" i="1"/>
  <c r="G149" i="1" s="1"/>
  <c r="AG149" i="1"/>
  <c r="L149" i="1" s="1"/>
  <c r="J129" i="1"/>
  <c r="G129" i="1" s="1"/>
  <c r="AG129" i="1"/>
  <c r="L129" i="1" s="1"/>
  <c r="J230" i="1"/>
  <c r="G230" i="1" s="1"/>
  <c r="AG204" i="1"/>
  <c r="L204" i="1" s="1"/>
  <c r="J203" i="1"/>
  <c r="G203" i="1" s="1"/>
  <c r="G189" i="1"/>
  <c r="AG140" i="1"/>
  <c r="L140" i="1" s="1"/>
  <c r="J140" i="1"/>
  <c r="G140" i="1" s="1"/>
  <c r="AG112" i="1"/>
  <c r="L112" i="1" s="1"/>
  <c r="J112" i="1"/>
  <c r="G112" i="1" s="1"/>
  <c r="G158" i="1"/>
  <c r="G157" i="1"/>
  <c r="G137" i="1"/>
  <c r="G126" i="1"/>
  <c r="G125" i="1"/>
  <c r="AG70" i="1"/>
  <c r="L70" i="1" s="1"/>
  <c r="J70" i="1"/>
  <c r="G70" i="1" s="1"/>
  <c r="AG42" i="1"/>
  <c r="L42" i="1" s="1"/>
  <c r="J42" i="1"/>
  <c r="G42" i="1" s="1"/>
  <c r="AG195" i="1"/>
  <c r="L195" i="1" s="1"/>
  <c r="AG191" i="1"/>
  <c r="L191" i="1" s="1"/>
  <c r="AG187" i="1"/>
  <c r="L187" i="1" s="1"/>
  <c r="AG179" i="1"/>
  <c r="L179" i="1" s="1"/>
  <c r="AG175" i="1"/>
  <c r="L175" i="1" s="1"/>
  <c r="AG171" i="1"/>
  <c r="L171" i="1" s="1"/>
  <c r="AG167" i="1"/>
  <c r="L167" i="1" s="1"/>
  <c r="AG163" i="1"/>
  <c r="L163" i="1" s="1"/>
  <c r="AG159" i="1"/>
  <c r="L159" i="1" s="1"/>
  <c r="G154" i="1"/>
  <c r="G153" i="1"/>
  <c r="J152" i="1"/>
  <c r="G152" i="1" s="1"/>
  <c r="G134" i="1"/>
  <c r="AG133" i="1"/>
  <c r="L133" i="1" s="1"/>
  <c r="J132" i="1"/>
  <c r="G132" i="1" s="1"/>
  <c r="G122" i="1"/>
  <c r="AG121" i="1"/>
  <c r="L121" i="1" s="1"/>
  <c r="G117" i="1"/>
  <c r="G109" i="1"/>
  <c r="J85" i="1"/>
  <c r="G85" i="1" s="1"/>
  <c r="AG85" i="1"/>
  <c r="L85" i="1" s="1"/>
  <c r="G121" i="1"/>
  <c r="J103" i="1"/>
  <c r="G103" i="1" s="1"/>
  <c r="AG103" i="1"/>
  <c r="L103" i="1" s="1"/>
  <c r="J93" i="1"/>
  <c r="G93" i="1" s="1"/>
  <c r="AG93" i="1"/>
  <c r="L93" i="1" s="1"/>
  <c r="AG30" i="1"/>
  <c r="L30" i="1" s="1"/>
  <c r="J30" i="1"/>
  <c r="G30" i="1" s="1"/>
  <c r="AG18" i="1"/>
  <c r="L18" i="1" s="1"/>
  <c r="J18" i="1"/>
  <c r="G18" i="1" s="1"/>
  <c r="J100" i="1"/>
  <c r="G100" i="1" s="1"/>
  <c r="J96" i="1"/>
  <c r="G96" i="1" s="1"/>
  <c r="J92" i="1"/>
  <c r="G92" i="1" s="1"/>
  <c r="J88" i="1"/>
  <c r="G88" i="1" s="1"/>
  <c r="J84" i="1"/>
  <c r="G84" i="1" s="1"/>
  <c r="AG147" i="1"/>
  <c r="L147" i="1" s="1"/>
  <c r="AG143" i="1"/>
  <c r="L143" i="1" s="1"/>
  <c r="AG111" i="1"/>
  <c r="L111" i="1" s="1"/>
  <c r="AG107" i="1"/>
  <c r="L107" i="1" s="1"/>
  <c r="G79" i="1"/>
  <c r="G67" i="1"/>
  <c r="J62" i="1"/>
  <c r="G62" i="1" s="1"/>
  <c r="G55" i="1"/>
  <c r="J46" i="1"/>
  <c r="G46" i="1" s="1"/>
  <c r="J34" i="1"/>
  <c r="G34" i="1" s="1"/>
  <c r="J22" i="1"/>
  <c r="G22" i="1" s="1"/>
  <c r="G75" i="1"/>
  <c r="G51" i="1"/>
  <c r="G39" i="1"/>
  <c r="G27" i="1"/>
  <c r="AG80" i="1"/>
  <c r="L80" i="1" s="1"/>
  <c r="AG76" i="1"/>
  <c r="L76" i="1" s="1"/>
  <c r="AG68" i="1"/>
  <c r="L68" i="1" s="1"/>
  <c r="AG64" i="1"/>
  <c r="L64" i="1" s="1"/>
  <c r="AG60" i="1"/>
  <c r="L60" i="1" s="1"/>
  <c r="AG56" i="1"/>
  <c r="L56" i="1" s="1"/>
  <c r="AG52" i="1"/>
  <c r="L52" i="1" s="1"/>
  <c r="AG48" i="1"/>
  <c r="L48" i="1" s="1"/>
  <c r="AG44" i="1"/>
  <c r="L44" i="1" s="1"/>
  <c r="AG40" i="1"/>
  <c r="L40" i="1" s="1"/>
  <c r="AG36" i="1"/>
  <c r="L36" i="1" s="1"/>
  <c r="AG32" i="1"/>
  <c r="L32" i="1" s="1"/>
  <c r="AG16" i="1"/>
  <c r="L16" i="1" s="1"/>
  <c r="AG25" i="1"/>
  <c r="L25" i="1" s="1"/>
  <c r="AG21" i="1"/>
  <c r="L21" i="1" s="1"/>
  <c r="AG17" i="1"/>
  <c r="L17" i="1" s="1"/>
</calcChain>
</file>

<file path=xl/sharedStrings.xml><?xml version="1.0" encoding="utf-8"?>
<sst xmlns="http://schemas.openxmlformats.org/spreadsheetml/2006/main" count="888" uniqueCount="437">
  <si>
    <t>OPEN 6.3.2</t>
  </si>
  <si>
    <t>Tue Oct  4 2016 14:25:30</t>
  </si>
  <si>
    <t>Unit=</t>
  </si>
  <si>
    <t>PSC-2797</t>
  </si>
  <si>
    <t>A/D AvgTime=</t>
  </si>
  <si>
    <t>Config=</t>
  </si>
  <si>
    <t>/User/Configs/UserPrefs/SoilChamber_6.3.xml</t>
  </si>
  <si>
    <t>Remark=</t>
  </si>
  <si>
    <t>mid-1</t>
  </si>
  <si>
    <t>Area</t>
  </si>
  <si>
    <t>Target</t>
  </si>
  <si>
    <t>Delta</t>
  </si>
  <si>
    <t>ddMargin</t>
  </si>
  <si>
    <t>DeadTime</t>
  </si>
  <si>
    <t>MnMsrTme</t>
  </si>
  <si>
    <t>NumCycls</t>
  </si>
  <si>
    <t>ddFlow</t>
  </si>
  <si>
    <t>Vbase</t>
  </si>
  <si>
    <t>Obs</t>
  </si>
  <si>
    <t>HHMMSS</t>
  </si>
  <si>
    <t>FTime</t>
  </si>
  <si>
    <t>Plot#</t>
  </si>
  <si>
    <t>Mode</t>
  </si>
  <si>
    <t>Smpls</t>
  </si>
  <si>
    <t>EFFLUX</t>
  </si>
  <si>
    <t>C2avg</t>
  </si>
  <si>
    <t>Wavg</t>
  </si>
  <si>
    <t>dc'/dt</t>
  </si>
  <si>
    <t>Vtot</t>
  </si>
  <si>
    <t>RHcmbr%</t>
  </si>
  <si>
    <t>Tsoil_C</t>
  </si>
  <si>
    <t>RHirga%</t>
  </si>
  <si>
    <t>Tsch_C</t>
  </si>
  <si>
    <t>dC/dt</t>
  </si>
  <si>
    <t>dW/dt</t>
  </si>
  <si>
    <t>R(C)m</t>
  </si>
  <si>
    <t>R(C)b</t>
  </si>
  <si>
    <t>InsDpth</t>
  </si>
  <si>
    <t>TBlk</t>
  </si>
  <si>
    <t>CO2S</t>
  </si>
  <si>
    <t>H2OS</t>
  </si>
  <si>
    <t>Tair</t>
  </si>
  <si>
    <t>Tleaf</t>
  </si>
  <si>
    <t>PARo</t>
  </si>
  <si>
    <t>Press</t>
  </si>
  <si>
    <t>uc_21_mV</t>
  </si>
  <si>
    <t>Status</t>
  </si>
  <si>
    <t>PgSts</t>
  </si>
  <si>
    <t>MxWaitTme</t>
  </si>
  <si>
    <t>MxMsrTme</t>
  </si>
  <si>
    <t>satVapTsch</t>
  </si>
  <si>
    <t>eAir_2_kPa</t>
  </si>
  <si>
    <t>in</t>
  </si>
  <si>
    <t>out</t>
  </si>
  <si>
    <t>14:30:28</t>
  </si>
  <si>
    <t>3:Measuring (5)</t>
  </si>
  <si>
    <t>14:30:30</t>
  </si>
  <si>
    <t>3:Measuring (7)</t>
  </si>
  <si>
    <t>14:30:33</t>
  </si>
  <si>
    <t>3:Measuring (10)</t>
  </si>
  <si>
    <t>14:30:35</t>
  </si>
  <si>
    <t>3:Measuring (12)</t>
  </si>
  <si>
    <t>14:30:38</t>
  </si>
  <si>
    <t>3:Measuring (15)</t>
  </si>
  <si>
    <t>14:30:40</t>
  </si>
  <si>
    <t>3:Measuring (17)</t>
  </si>
  <si>
    <t>14:30:43</t>
  </si>
  <si>
    <t>3:Measuring (20)</t>
  </si>
  <si>
    <t>14:30:45</t>
  </si>
  <si>
    <t>3:Measuring (22)</t>
  </si>
  <si>
    <t>14:30:48</t>
  </si>
  <si>
    <t>3:Measuring (25)</t>
  </si>
  <si>
    <t>14:30:50</t>
  </si>
  <si>
    <t>3:Measuring (27)</t>
  </si>
  <si>
    <t>14:30:53</t>
  </si>
  <si>
    <t>3:Measuring (30)</t>
  </si>
  <si>
    <t>14:30:55</t>
  </si>
  <si>
    <t>3:Measuring (32)</t>
  </si>
  <si>
    <t>14:30:56</t>
  </si>
  <si>
    <t>4:Compute Final</t>
  </si>
  <si>
    <t>14:31:29</t>
  </si>
  <si>
    <t>14:31:31</t>
  </si>
  <si>
    <t>14:31:34</t>
  </si>
  <si>
    <t>14:31:36</t>
  </si>
  <si>
    <t>14:31:39</t>
  </si>
  <si>
    <t>14:31:41</t>
  </si>
  <si>
    <t>14:31:44</t>
  </si>
  <si>
    <t>14:31:46</t>
  </si>
  <si>
    <t>14:31:49</t>
  </si>
  <si>
    <t>14:31:51</t>
  </si>
  <si>
    <t>14:31:54</t>
  </si>
  <si>
    <t>14:31:56</t>
  </si>
  <si>
    <t>14:31:57</t>
  </si>
  <si>
    <t>4:Compute Final (1)</t>
  </si>
  <si>
    <t>14:32:29</t>
  </si>
  <si>
    <t>14:32:31</t>
  </si>
  <si>
    <t>14:32:34</t>
  </si>
  <si>
    <t>14:32:36</t>
  </si>
  <si>
    <t>14:32:39</t>
  </si>
  <si>
    <t>14:32:41</t>
  </si>
  <si>
    <t>14:32:44</t>
  </si>
  <si>
    <t>14:32:46</t>
  </si>
  <si>
    <t>14:32:49</t>
  </si>
  <si>
    <t>14:32:51</t>
  </si>
  <si>
    <t>14:32:54</t>
  </si>
  <si>
    <t>14:32:56</t>
  </si>
  <si>
    <t>14:32:57</t>
  </si>
  <si>
    <t>14:34:57</t>
  </si>
  <si>
    <t>14:34:59</t>
  </si>
  <si>
    <t>14:35:02</t>
  </si>
  <si>
    <t>14:35:04</t>
  </si>
  <si>
    <t>14:35:07</t>
  </si>
  <si>
    <t>14:35:09</t>
  </si>
  <si>
    <t>14:35:12</t>
  </si>
  <si>
    <t>14:35:14</t>
  </si>
  <si>
    <t>14:35:15</t>
  </si>
  <si>
    <t>14:35:42</t>
  </si>
  <si>
    <t>3:Measuring (4)</t>
  </si>
  <si>
    <t>14:35:45</t>
  </si>
  <si>
    <t>14:35:47</t>
  </si>
  <si>
    <t>3:Measuring (9)</t>
  </si>
  <si>
    <t>14:35:50</t>
  </si>
  <si>
    <t>14:35:52</t>
  </si>
  <si>
    <t>3:Measuring (14)</t>
  </si>
  <si>
    <t>14:35:55</t>
  </si>
  <si>
    <t>14:35:57</t>
  </si>
  <si>
    <t>3:Measuring (19)</t>
  </si>
  <si>
    <t>14:36:00</t>
  </si>
  <si>
    <t>14:36:01</t>
  </si>
  <si>
    <t>14:36:28</t>
  </si>
  <si>
    <t>14:36:30</t>
  </si>
  <si>
    <t>14:36:33</t>
  </si>
  <si>
    <t>14:36:35</t>
  </si>
  <si>
    <t>14:36:38</t>
  </si>
  <si>
    <t>14:36:40</t>
  </si>
  <si>
    <t>14:36:43</t>
  </si>
  <si>
    <t>14:36:45</t>
  </si>
  <si>
    <t>14:36:46</t>
  </si>
  <si>
    <t>14:40:44</t>
  </si>
  <si>
    <t>14:40:46</t>
  </si>
  <si>
    <t>14:40:49</t>
  </si>
  <si>
    <t>14:40:51</t>
  </si>
  <si>
    <t>14:40:54</t>
  </si>
  <si>
    <t>14:40:56</t>
  </si>
  <si>
    <t>14:40:59</t>
  </si>
  <si>
    <t>14:41:00</t>
  </si>
  <si>
    <t>14:41:27</t>
  </si>
  <si>
    <t>14:41:30</t>
  </si>
  <si>
    <t>14:41:32</t>
  </si>
  <si>
    <t>14:41:35</t>
  </si>
  <si>
    <t>14:41:37</t>
  </si>
  <si>
    <t>14:41:40</t>
  </si>
  <si>
    <t>14:41:42</t>
  </si>
  <si>
    <t>14:41:44</t>
  </si>
  <si>
    <t>14:42:12</t>
  </si>
  <si>
    <t>14:42:14</t>
  </si>
  <si>
    <t>14:42:17</t>
  </si>
  <si>
    <t>14:42:19</t>
  </si>
  <si>
    <t>14:42:22</t>
  </si>
  <si>
    <t>14:42:24</t>
  </si>
  <si>
    <t>14:42:27</t>
  </si>
  <si>
    <t>14:42:28</t>
  </si>
  <si>
    <t xml:space="preserve">"14:44:52 highland-1"
</t>
  </si>
  <si>
    <t>14:45:52</t>
  </si>
  <si>
    <t>14:45:55</t>
  </si>
  <si>
    <t>14:45:57</t>
  </si>
  <si>
    <t>14:46:00</t>
  </si>
  <si>
    <t>14:46:02</t>
  </si>
  <si>
    <t>14:46:05</t>
  </si>
  <si>
    <t>14:46:07</t>
  </si>
  <si>
    <t>14:46:10</t>
  </si>
  <si>
    <t>14:46:12</t>
  </si>
  <si>
    <t>3:Measuring (24)</t>
  </si>
  <si>
    <t>14:46:15</t>
  </si>
  <si>
    <t>14:46:46</t>
  </si>
  <si>
    <t>14:46:48</t>
  </si>
  <si>
    <t>14:46:51</t>
  </si>
  <si>
    <t>14:46:53</t>
  </si>
  <si>
    <t>14:46:56</t>
  </si>
  <si>
    <t>14:46:58</t>
  </si>
  <si>
    <t>14:47:01</t>
  </si>
  <si>
    <t>14:47:03</t>
  </si>
  <si>
    <t>14:47:06</t>
  </si>
  <si>
    <t>14:47:08</t>
  </si>
  <si>
    <t>14:47:10</t>
  </si>
  <si>
    <t>14:47:43</t>
  </si>
  <si>
    <t>14:47:45</t>
  </si>
  <si>
    <t>14:47:48</t>
  </si>
  <si>
    <t>14:47:50</t>
  </si>
  <si>
    <t>14:47:53</t>
  </si>
  <si>
    <t>14:47:55</t>
  </si>
  <si>
    <t>14:47:58</t>
  </si>
  <si>
    <t>14:48:00</t>
  </si>
  <si>
    <t>14:48:03</t>
  </si>
  <si>
    <t>14:48:05</t>
  </si>
  <si>
    <t>14:48:08</t>
  </si>
  <si>
    <t>14:49:36</t>
  </si>
  <si>
    <t>14:49:38</t>
  </si>
  <si>
    <t>14:49:41</t>
  </si>
  <si>
    <t>14:49:43</t>
  </si>
  <si>
    <t>14:49:46</t>
  </si>
  <si>
    <t>14:49:48</t>
  </si>
  <si>
    <t>14:49:51</t>
  </si>
  <si>
    <t>14:49:53</t>
  </si>
  <si>
    <t>14:49:56</t>
  </si>
  <si>
    <t>14:49:58</t>
  </si>
  <si>
    <t>14:50:01</t>
  </si>
  <si>
    <t>14:50:03</t>
  </si>
  <si>
    <t>14:50:06</t>
  </si>
  <si>
    <t>3:Measuring (35)</t>
  </si>
  <si>
    <t>14:50:45</t>
  </si>
  <si>
    <t>14:50:47</t>
  </si>
  <si>
    <t>14:50:50</t>
  </si>
  <si>
    <t>14:50:52</t>
  </si>
  <si>
    <t>14:50:55</t>
  </si>
  <si>
    <t>14:50:57</t>
  </si>
  <si>
    <t>14:51:00</t>
  </si>
  <si>
    <t>14:51:02</t>
  </si>
  <si>
    <t>14:51:05</t>
  </si>
  <si>
    <t>14:51:07</t>
  </si>
  <si>
    <t>14:51:10</t>
  </si>
  <si>
    <t>14:51:12</t>
  </si>
  <si>
    <t>14:51:15</t>
  </si>
  <si>
    <t>14:51:17</t>
  </si>
  <si>
    <t>3:Measuring (37)</t>
  </si>
  <si>
    <t>14:51:19</t>
  </si>
  <si>
    <t>14:51:53</t>
  </si>
  <si>
    <t>14:51:56</t>
  </si>
  <si>
    <t>14:51:58</t>
  </si>
  <si>
    <t>14:52:01</t>
  </si>
  <si>
    <t>14:52:03</t>
  </si>
  <si>
    <t>14:52:06</t>
  </si>
  <si>
    <t>14:52:08</t>
  </si>
  <si>
    <t>14:52:11</t>
  </si>
  <si>
    <t>14:52:13</t>
  </si>
  <si>
    <t>14:52:16</t>
  </si>
  <si>
    <t>14:52:18</t>
  </si>
  <si>
    <t>3:Measuring (29)</t>
  </si>
  <si>
    <t>14:52:21</t>
  </si>
  <si>
    <t>14:52:23</t>
  </si>
  <si>
    <t>3:Measuring (34)</t>
  </si>
  <si>
    <t>14:52:26</t>
  </si>
  <si>
    <t>14:52:28</t>
  </si>
  <si>
    <t>14:53:45</t>
  </si>
  <si>
    <t>14:53:47</t>
  </si>
  <si>
    <t>14:53:50</t>
  </si>
  <si>
    <t>14:53:52</t>
  </si>
  <si>
    <t>14:53:55</t>
  </si>
  <si>
    <t>14:53:57</t>
  </si>
  <si>
    <t>14:54:00</t>
  </si>
  <si>
    <t>14:54:02</t>
  </si>
  <si>
    <t>14:54:05</t>
  </si>
  <si>
    <t>14:54:07</t>
  </si>
  <si>
    <t>14:54:08</t>
  </si>
  <si>
    <t>14:54:44</t>
  </si>
  <si>
    <t>14:54:46</t>
  </si>
  <si>
    <t>14:54:49</t>
  </si>
  <si>
    <t>14:54:51</t>
  </si>
  <si>
    <t>14:54:54</t>
  </si>
  <si>
    <t>14:54:56</t>
  </si>
  <si>
    <t>14:54:59</t>
  </si>
  <si>
    <t>14:55:01</t>
  </si>
  <si>
    <t>14:55:04</t>
  </si>
  <si>
    <t>14:55:06</t>
  </si>
  <si>
    <t>14:55:08</t>
  </si>
  <si>
    <t>14:55:43</t>
  </si>
  <si>
    <t>14:55:46</t>
  </si>
  <si>
    <t>14:55:48</t>
  </si>
  <si>
    <t>14:55:51</t>
  </si>
  <si>
    <t>14:55:53</t>
  </si>
  <si>
    <t>14:55:56</t>
  </si>
  <si>
    <t>14:55:58</t>
  </si>
  <si>
    <t>14:56:01</t>
  </si>
  <si>
    <t>14:56:03</t>
  </si>
  <si>
    <t>14:56:06</t>
  </si>
  <si>
    <t>14:56:08</t>
  </si>
  <si>
    <t>14:57:24</t>
  </si>
  <si>
    <t>14:57:27</t>
  </si>
  <si>
    <t>14:57:29</t>
  </si>
  <si>
    <t>14:57:32</t>
  </si>
  <si>
    <t>14:57:34</t>
  </si>
  <si>
    <t>14:57:37</t>
  </si>
  <si>
    <t>14:57:39</t>
  </si>
  <si>
    <t>14:57:42</t>
  </si>
  <si>
    <t>14:57:44</t>
  </si>
  <si>
    <t>14:57:47</t>
  </si>
  <si>
    <t>14:57:49</t>
  </si>
  <si>
    <t>14:58:23</t>
  </si>
  <si>
    <t>14:58:25</t>
  </si>
  <si>
    <t>14:58:28</t>
  </si>
  <si>
    <t>14:58:30</t>
  </si>
  <si>
    <t>14:58:33</t>
  </si>
  <si>
    <t>14:58:35</t>
  </si>
  <si>
    <t>14:58:38</t>
  </si>
  <si>
    <t>14:58:40</t>
  </si>
  <si>
    <t>14:58:43</t>
  </si>
  <si>
    <t>14:58:45</t>
  </si>
  <si>
    <t>14:58:48</t>
  </si>
  <si>
    <t>14:58:49</t>
  </si>
  <si>
    <t>14:59:24</t>
  </si>
  <si>
    <t>14:59:27</t>
  </si>
  <si>
    <t>3:Measuring (6)</t>
  </si>
  <si>
    <t>14:59:29</t>
  </si>
  <si>
    <t>14:59:32</t>
  </si>
  <si>
    <t>3:Measuring (11)</t>
  </si>
  <si>
    <t>14:59:34</t>
  </si>
  <si>
    <t>14:59:37</t>
  </si>
  <si>
    <t>3:Measuring (16)</t>
  </si>
  <si>
    <t>14:59:39</t>
  </si>
  <si>
    <t>14:59:42</t>
  </si>
  <si>
    <t>3:Measuring (21)</t>
  </si>
  <si>
    <t>14:59:44</t>
  </si>
  <si>
    <t>14:59:47</t>
  </si>
  <si>
    <t>3:Measuring (26)</t>
  </si>
  <si>
    <t>14:59:49</t>
  </si>
  <si>
    <t>14:59:51</t>
  </si>
  <si>
    <t xml:space="preserve">"15:01:44 wetland-1"
</t>
  </si>
  <si>
    <t>15:01:48</t>
  </si>
  <si>
    <t>15:01:51</t>
  </si>
  <si>
    <t>15:01:53</t>
  </si>
  <si>
    <t>15:01:56</t>
  </si>
  <si>
    <t>15:01:58</t>
  </si>
  <si>
    <t>15:02:01</t>
  </si>
  <si>
    <t>15:02:03</t>
  </si>
  <si>
    <t>15:02:06</t>
  </si>
  <si>
    <t>15:02:08</t>
  </si>
  <si>
    <t>15:02:10</t>
  </si>
  <si>
    <t>15:02:42</t>
  </si>
  <si>
    <t>15:02:45</t>
  </si>
  <si>
    <t>15:02:47</t>
  </si>
  <si>
    <t>15:02:50</t>
  </si>
  <si>
    <t>15:02:52</t>
  </si>
  <si>
    <t>15:02:55</t>
  </si>
  <si>
    <t>15:02:57</t>
  </si>
  <si>
    <t>15:03:00</t>
  </si>
  <si>
    <t>15:03:02</t>
  </si>
  <si>
    <t>15:03:05</t>
  </si>
  <si>
    <t>15:03:07</t>
  </si>
  <si>
    <t>15:03:10</t>
  </si>
  <si>
    <t>15:03:11</t>
  </si>
  <si>
    <t>15:03:42</t>
  </si>
  <si>
    <t>15:03:45</t>
  </si>
  <si>
    <t>15:03:47</t>
  </si>
  <si>
    <t>15:03:50</t>
  </si>
  <si>
    <t>15:03:52</t>
  </si>
  <si>
    <t>15:03:55</t>
  </si>
  <si>
    <t>15:03:57</t>
  </si>
  <si>
    <t>15:04:00</t>
  </si>
  <si>
    <t>15:04:02</t>
  </si>
  <si>
    <t>15:04:05</t>
  </si>
  <si>
    <t>15:04:07</t>
  </si>
  <si>
    <t>15:04:10</t>
  </si>
  <si>
    <t>15:05:17</t>
  </si>
  <si>
    <t>15:05:20</t>
  </si>
  <si>
    <t>15:05:22</t>
  </si>
  <si>
    <t>15:05:25</t>
  </si>
  <si>
    <t>15:05:27</t>
  </si>
  <si>
    <t>15:05:30</t>
  </si>
  <si>
    <t>15:05:32</t>
  </si>
  <si>
    <t>15:05:35</t>
  </si>
  <si>
    <t>15:05:37</t>
  </si>
  <si>
    <t>15:05:40</t>
  </si>
  <si>
    <t>15:05:42</t>
  </si>
  <si>
    <t>15:06:13</t>
  </si>
  <si>
    <t>15:06:16</t>
  </si>
  <si>
    <t>15:06:18</t>
  </si>
  <si>
    <t>15:06:21</t>
  </si>
  <si>
    <t>15:06:23</t>
  </si>
  <si>
    <t>15:06:26</t>
  </si>
  <si>
    <t>15:06:28</t>
  </si>
  <si>
    <t>15:06:31</t>
  </si>
  <si>
    <t>15:06:33</t>
  </si>
  <si>
    <t>15:06:36</t>
  </si>
  <si>
    <t>15:07:06</t>
  </si>
  <si>
    <t>15:07:09</t>
  </si>
  <si>
    <t>15:07:11</t>
  </si>
  <si>
    <t>15:07:14</t>
  </si>
  <si>
    <t>15:07:16</t>
  </si>
  <si>
    <t>15:07:19</t>
  </si>
  <si>
    <t>15:07:21</t>
  </si>
  <si>
    <t>15:07:24</t>
  </si>
  <si>
    <t>15:07:26</t>
  </si>
  <si>
    <t>15:07:29</t>
  </si>
  <si>
    <t>15:07:30</t>
  </si>
  <si>
    <t>15:08:40</t>
  </si>
  <si>
    <t>15:08:43</t>
  </si>
  <si>
    <t>15:08:45</t>
  </si>
  <si>
    <t>15:08:48</t>
  </si>
  <si>
    <t>15:08:50</t>
  </si>
  <si>
    <t>15:08:53</t>
  </si>
  <si>
    <t>15:08:55</t>
  </si>
  <si>
    <t>15:08:58</t>
  </si>
  <si>
    <t>15:09:00</t>
  </si>
  <si>
    <t>15:09:03</t>
  </si>
  <si>
    <t>15:09:05</t>
  </si>
  <si>
    <t>15:09:08</t>
  </si>
  <si>
    <t>15:09:10</t>
  </si>
  <si>
    <t>15:09:55</t>
  </si>
  <si>
    <t>15:09:57</t>
  </si>
  <si>
    <t>15:10:00</t>
  </si>
  <si>
    <t>15:10:02</t>
  </si>
  <si>
    <t>15:10:05</t>
  </si>
  <si>
    <t>15:10:07</t>
  </si>
  <si>
    <t>15:10:10</t>
  </si>
  <si>
    <t>15:10:12</t>
  </si>
  <si>
    <t>15:10:15</t>
  </si>
  <si>
    <t>15:10:17</t>
  </si>
  <si>
    <t>15:10:20</t>
  </si>
  <si>
    <t>15:10:22</t>
  </si>
  <si>
    <t>15:10:25</t>
  </si>
  <si>
    <t>15:10:27</t>
  </si>
  <si>
    <t>15:11:14</t>
  </si>
  <si>
    <t>15:11:16</t>
  </si>
  <si>
    <t>15:11:19</t>
  </si>
  <si>
    <t>15:11:21</t>
  </si>
  <si>
    <t>15:11:24</t>
  </si>
  <si>
    <t>15:11:26</t>
  </si>
  <si>
    <t>15:11:29</t>
  </si>
  <si>
    <t>15:11:31</t>
  </si>
  <si>
    <t>15:11:34</t>
  </si>
  <si>
    <t>15:11:36</t>
  </si>
  <si>
    <t>15:11:39</t>
  </si>
  <si>
    <t>15:11:41</t>
  </si>
  <si>
    <t>15:11:44</t>
  </si>
  <si>
    <t>15:11:46</t>
  </si>
  <si>
    <t>15:11:47</t>
  </si>
  <si>
    <t>Middle</t>
  </si>
  <si>
    <t>Low</t>
  </si>
  <si>
    <t>High</t>
  </si>
  <si>
    <t>Sites</t>
  </si>
  <si>
    <t>Mid</t>
  </si>
  <si>
    <t>Upper</t>
  </si>
  <si>
    <t>Lower</t>
  </si>
  <si>
    <t>Temperature</t>
  </si>
  <si>
    <t>Data for ANOVA</t>
  </si>
  <si>
    <t>Soil respiration</t>
  </si>
  <si>
    <t>Loer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</si>
</sst>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2"/>
  <sheetViews>
    <sheetView workbookViewId="0">
      <selection activeCell="D34" sqref="D34"/>
    </sheetView>
  </sheetViews>
  <sheetFormatPr defaultRowHeight="15" x14ac:dyDescent="0.25"/>
  <sheetData>
    <row r="1" spans="1:34" x14ac:dyDescent="0.25">
      <c r="A1" s="1" t="s">
        <v>0</v>
      </c>
    </row>
    <row r="2" spans="1:34" x14ac:dyDescent="0.25">
      <c r="A2" s="1" t="s">
        <v>1</v>
      </c>
    </row>
    <row r="3" spans="1:34" x14ac:dyDescent="0.25">
      <c r="A3" s="1" t="s">
        <v>2</v>
      </c>
      <c r="B3" s="1" t="s">
        <v>3</v>
      </c>
    </row>
    <row r="4" spans="1:34" x14ac:dyDescent="0.25">
      <c r="A4" s="1" t="s">
        <v>4</v>
      </c>
      <c r="B4" s="1">
        <v>1</v>
      </c>
    </row>
    <row r="5" spans="1:34" x14ac:dyDescent="0.25">
      <c r="A5" s="1" t="s">
        <v>5</v>
      </c>
      <c r="B5" s="1" t="s">
        <v>6</v>
      </c>
    </row>
    <row r="6" spans="1:34" x14ac:dyDescent="0.25">
      <c r="A6" s="1" t="s">
        <v>7</v>
      </c>
      <c r="B6" s="1" t="s">
        <v>8</v>
      </c>
    </row>
    <row r="8" spans="1:34" x14ac:dyDescent="0.2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1" t="s">
        <v>17</v>
      </c>
    </row>
    <row r="9" spans="1:34" x14ac:dyDescent="0.25">
      <c r="A9" s="1">
        <v>81</v>
      </c>
      <c r="B9" s="1">
        <v>375</v>
      </c>
      <c r="C9" s="1">
        <v>10</v>
      </c>
      <c r="D9" s="1">
        <v>5</v>
      </c>
      <c r="E9" s="1">
        <v>10</v>
      </c>
      <c r="F9" s="1">
        <v>20</v>
      </c>
      <c r="G9" s="1">
        <v>3</v>
      </c>
      <c r="H9" s="1">
        <v>700</v>
      </c>
      <c r="I9" s="1">
        <v>991</v>
      </c>
    </row>
    <row r="11" spans="1:34" x14ac:dyDescent="0.25">
      <c r="A11" s="1" t="s">
        <v>18</v>
      </c>
      <c r="B11" s="1" t="s">
        <v>19</v>
      </c>
      <c r="C11" s="1" t="s">
        <v>20</v>
      </c>
      <c r="D11" s="1" t="s">
        <v>21</v>
      </c>
      <c r="E11" s="1" t="s">
        <v>22</v>
      </c>
      <c r="F11" s="1" t="s">
        <v>23</v>
      </c>
      <c r="G11" s="1" t="s">
        <v>24</v>
      </c>
      <c r="H11" s="1" t="s">
        <v>25</v>
      </c>
      <c r="I11" s="1" t="s">
        <v>26</v>
      </c>
      <c r="J11" s="1" t="s">
        <v>27</v>
      </c>
      <c r="K11" s="1" t="s">
        <v>28</v>
      </c>
      <c r="L11" s="1" t="s">
        <v>29</v>
      </c>
      <c r="M11" s="1" t="s">
        <v>30</v>
      </c>
      <c r="N11" s="1" t="s">
        <v>31</v>
      </c>
      <c r="O11" s="1" t="s">
        <v>32</v>
      </c>
      <c r="P11" s="1" t="s">
        <v>33</v>
      </c>
      <c r="Q11" s="1" t="s">
        <v>34</v>
      </c>
      <c r="R11" s="1" t="s">
        <v>35</v>
      </c>
      <c r="S11" s="1" t="s">
        <v>36</v>
      </c>
      <c r="T11" s="1" t="s">
        <v>37</v>
      </c>
      <c r="U11" s="1" t="s">
        <v>38</v>
      </c>
      <c r="V11" s="1" t="s">
        <v>39</v>
      </c>
      <c r="W11" s="1" t="s">
        <v>40</v>
      </c>
      <c r="X11" s="1" t="s">
        <v>41</v>
      </c>
      <c r="Y11" s="1" t="s">
        <v>42</v>
      </c>
      <c r="Z11" s="1" t="s">
        <v>43</v>
      </c>
      <c r="AA11" s="1" t="s">
        <v>44</v>
      </c>
      <c r="AB11" s="1" t="s">
        <v>45</v>
      </c>
      <c r="AC11" s="1" t="s">
        <v>46</v>
      </c>
      <c r="AD11" s="1" t="s">
        <v>47</v>
      </c>
      <c r="AE11" s="1" t="s">
        <v>48</v>
      </c>
      <c r="AF11" s="1" t="s">
        <v>49</v>
      </c>
      <c r="AG11" s="1" t="s">
        <v>50</v>
      </c>
      <c r="AH11" s="1" t="s">
        <v>51</v>
      </c>
    </row>
    <row r="12" spans="1:34" x14ac:dyDescent="0.25">
      <c r="A12" s="1" t="s">
        <v>52</v>
      </c>
      <c r="B12" s="1" t="s">
        <v>52</v>
      </c>
      <c r="C12" s="1" t="s">
        <v>52</v>
      </c>
      <c r="D12" s="1" t="s">
        <v>52</v>
      </c>
      <c r="E12" s="1" t="s">
        <v>52</v>
      </c>
      <c r="F12" s="1" t="s">
        <v>52</v>
      </c>
      <c r="G12" s="1" t="s">
        <v>53</v>
      </c>
      <c r="H12" s="1" t="s">
        <v>52</v>
      </c>
      <c r="I12" s="1" t="s">
        <v>52</v>
      </c>
      <c r="J12" s="1" t="s">
        <v>53</v>
      </c>
      <c r="K12" s="1" t="s">
        <v>53</v>
      </c>
      <c r="L12" s="1" t="s">
        <v>53</v>
      </c>
      <c r="M12" s="1" t="s">
        <v>53</v>
      </c>
      <c r="N12" s="1" t="s">
        <v>52</v>
      </c>
      <c r="O12" s="1" t="s">
        <v>53</v>
      </c>
      <c r="P12" s="1" t="s">
        <v>52</v>
      </c>
      <c r="Q12" s="1" t="s">
        <v>52</v>
      </c>
      <c r="R12" s="1" t="s">
        <v>52</v>
      </c>
      <c r="S12" s="1" t="s">
        <v>52</v>
      </c>
      <c r="T12" s="1" t="s">
        <v>52</v>
      </c>
      <c r="U12" s="1" t="s">
        <v>52</v>
      </c>
      <c r="V12" s="1" t="s">
        <v>52</v>
      </c>
      <c r="W12" s="1" t="s">
        <v>52</v>
      </c>
      <c r="X12" s="1" t="s">
        <v>52</v>
      </c>
      <c r="Y12" s="1" t="s">
        <v>52</v>
      </c>
      <c r="Z12" s="1" t="s">
        <v>52</v>
      </c>
      <c r="AA12" s="1" t="s">
        <v>52</v>
      </c>
      <c r="AB12" s="1" t="s">
        <v>52</v>
      </c>
      <c r="AC12" s="1" t="s">
        <v>52</v>
      </c>
      <c r="AD12" s="1" t="s">
        <v>52</v>
      </c>
      <c r="AE12" s="1" t="s">
        <v>52</v>
      </c>
      <c r="AF12" s="1" t="s">
        <v>52</v>
      </c>
      <c r="AG12" s="1" t="s">
        <v>53</v>
      </c>
      <c r="AH12" s="1" t="s">
        <v>52</v>
      </c>
    </row>
    <row r="14" spans="1:34" x14ac:dyDescent="0.25">
      <c r="A14" s="1" t="s">
        <v>10</v>
      </c>
      <c r="B14" s="1" t="s">
        <v>11</v>
      </c>
    </row>
    <row r="15" spans="1:34" x14ac:dyDescent="0.25">
      <c r="A15" s="1">
        <v>380</v>
      </c>
      <c r="B15" s="1">
        <v>10</v>
      </c>
    </row>
    <row r="16" spans="1:34" x14ac:dyDescent="0.25">
      <c r="A16" s="1">
        <v>1</v>
      </c>
      <c r="B16" s="1" t="s">
        <v>54</v>
      </c>
      <c r="C16" s="1">
        <v>363.99999186396599</v>
      </c>
      <c r="D16" s="1">
        <v>77</v>
      </c>
      <c r="E16" s="1">
        <v>3</v>
      </c>
      <c r="F16" s="1">
        <v>8</v>
      </c>
      <c r="G16">
        <f t="shared" ref="G16:G47" si="0">J16*K16/$A$9</f>
        <v>3.0944722259530222</v>
      </c>
      <c r="H16" s="1">
        <v>371.91659545898437</v>
      </c>
      <c r="I16" s="1">
        <v>27.438091278076172</v>
      </c>
      <c r="J16">
        <f t="shared" ref="J16:J47" si="1">IF(E16=3,AA16*1.2028/(O16+273)*(Q16/(1000-I16)*H16+P16),IF(E16=4,(R16*H16+S16),0))</f>
        <v>0.2529286077721441</v>
      </c>
      <c r="K16">
        <f t="shared" ref="K16:K47" si="2">($I$9-$A$9*T16)</f>
        <v>991</v>
      </c>
      <c r="L16">
        <f t="shared" ref="L16:L47" si="3">100*AH16/AG16</f>
        <v>60.63022391235323</v>
      </c>
      <c r="M16">
        <f t="shared" ref="M16:M47" si="4">AB16/-10</f>
        <v>-494.91660156249998</v>
      </c>
      <c r="N16" s="1">
        <v>57.626060485839844</v>
      </c>
      <c r="O16">
        <f t="shared" ref="O16:O47" si="5">Y16</f>
        <v>31.121101379394531</v>
      </c>
      <c r="P16" s="1">
        <v>0.62160021066665649</v>
      </c>
      <c r="Q16" s="1">
        <v>4.6403750777244568E-2</v>
      </c>
      <c r="R16" s="1">
        <v>0</v>
      </c>
      <c r="S16" s="1">
        <v>0</v>
      </c>
      <c r="T16" s="1">
        <v>0</v>
      </c>
      <c r="U16" s="1">
        <v>31.961601257324219</v>
      </c>
      <c r="V16" s="1">
        <v>373.21524047851562</v>
      </c>
      <c r="W16" s="1">
        <v>27.534698486328125</v>
      </c>
      <c r="X16" s="1">
        <v>32.016109466552734</v>
      </c>
      <c r="Y16" s="1">
        <v>31.121101379394531</v>
      </c>
      <c r="Z16" s="1">
        <v>0</v>
      </c>
      <c r="AA16" s="1">
        <v>100.02660369873047</v>
      </c>
      <c r="AB16" s="1">
        <v>4949.166015625</v>
      </c>
      <c r="AC16" s="1">
        <v>110005</v>
      </c>
      <c r="AD16" s="1" t="s">
        <v>55</v>
      </c>
      <c r="AE16" s="1">
        <v>120</v>
      </c>
      <c r="AF16" s="1">
        <v>100</v>
      </c>
      <c r="AG16">
        <f t="shared" ref="AG16:AG47" si="6">0.61365*EXP(17.502*O16/(240.97+O16))</f>
        <v>4.5426227847297849</v>
      </c>
      <c r="AH16" s="1">
        <v>2.7542023658752441</v>
      </c>
    </row>
    <row r="17" spans="1:34" x14ac:dyDescent="0.25">
      <c r="A17" s="1">
        <v>2</v>
      </c>
      <c r="B17" s="1" t="s">
        <v>56</v>
      </c>
      <c r="C17" s="1">
        <v>366.49999180808663</v>
      </c>
      <c r="D17" s="1">
        <v>77</v>
      </c>
      <c r="E17" s="1">
        <v>3</v>
      </c>
      <c r="F17" s="1">
        <v>13</v>
      </c>
      <c r="G17">
        <f t="shared" si="0"/>
        <v>3.0402379689465828</v>
      </c>
      <c r="H17" s="1">
        <v>372.66937255859375</v>
      </c>
      <c r="I17" s="1">
        <v>27.49327278137207</v>
      </c>
      <c r="J17">
        <f t="shared" si="1"/>
        <v>0.2484957371187419</v>
      </c>
      <c r="K17">
        <f t="shared" si="2"/>
        <v>991</v>
      </c>
      <c r="L17">
        <f t="shared" si="3"/>
        <v>60.848787729563924</v>
      </c>
      <c r="M17">
        <f t="shared" si="4"/>
        <v>-494.95830078124999</v>
      </c>
      <c r="N17" s="1">
        <v>57.862518310546875</v>
      </c>
      <c r="O17">
        <f t="shared" si="5"/>
        <v>31.134649276733398</v>
      </c>
      <c r="P17" s="1">
        <v>0.61091530323028564</v>
      </c>
      <c r="Q17" s="1">
        <v>4.5012462884187698E-2</v>
      </c>
      <c r="R17" s="1">
        <v>0</v>
      </c>
      <c r="S17" s="1">
        <v>0</v>
      </c>
      <c r="T17" s="1">
        <v>0</v>
      </c>
      <c r="U17" s="1">
        <v>31.970531463623047</v>
      </c>
      <c r="V17" s="1">
        <v>375.01132202148437</v>
      </c>
      <c r="W17" s="1">
        <v>27.655124664306641</v>
      </c>
      <c r="X17" s="1">
        <v>32.020973205566406</v>
      </c>
      <c r="Y17" s="1">
        <v>31.134649276733398</v>
      </c>
      <c r="Z17" s="1">
        <v>0</v>
      </c>
      <c r="AA17" s="1">
        <v>100.02721405029297</v>
      </c>
      <c r="AB17" s="1">
        <v>4949.5830078125</v>
      </c>
      <c r="AC17" s="1">
        <v>110005</v>
      </c>
      <c r="AD17" s="1" t="s">
        <v>57</v>
      </c>
      <c r="AE17" s="1">
        <v>120</v>
      </c>
      <c r="AF17" s="1">
        <v>100</v>
      </c>
      <c r="AG17">
        <f t="shared" si="6"/>
        <v>4.5461298715772021</v>
      </c>
      <c r="AH17" s="1">
        <v>2.7662649154663086</v>
      </c>
    </row>
    <row r="18" spans="1:34" x14ac:dyDescent="0.25">
      <c r="A18" s="1">
        <v>3</v>
      </c>
      <c r="B18" s="1" t="s">
        <v>58</v>
      </c>
      <c r="C18" s="1">
        <v>368.99999175220728</v>
      </c>
      <c r="D18" s="1">
        <v>77</v>
      </c>
      <c r="E18" s="1">
        <v>3</v>
      </c>
      <c r="F18" s="1">
        <v>18</v>
      </c>
      <c r="G18">
        <f t="shared" si="0"/>
        <v>3.1147867207020106</v>
      </c>
      <c r="H18" s="1">
        <v>373.46762084960937</v>
      </c>
      <c r="I18" s="1">
        <v>27.549919128417969</v>
      </c>
      <c r="J18">
        <f t="shared" si="1"/>
        <v>0.25458902560732882</v>
      </c>
      <c r="K18">
        <f t="shared" si="2"/>
        <v>991</v>
      </c>
      <c r="L18">
        <f t="shared" si="3"/>
        <v>61.088615845531528</v>
      </c>
      <c r="M18">
        <f t="shared" si="4"/>
        <v>-494.96577148437501</v>
      </c>
      <c r="N18" s="1">
        <v>58.076625823974609</v>
      </c>
      <c r="O18">
        <f t="shared" si="5"/>
        <v>31.133779525756836</v>
      </c>
      <c r="P18" s="1">
        <v>0.62620639801025391</v>
      </c>
      <c r="Q18" s="1">
        <v>4.5168854296207428E-2</v>
      </c>
      <c r="R18" s="1">
        <v>0</v>
      </c>
      <c r="S18" s="1">
        <v>0</v>
      </c>
      <c r="T18" s="1">
        <v>0</v>
      </c>
      <c r="U18" s="1">
        <v>31.983522415161133</v>
      </c>
      <c r="V18" s="1">
        <v>376.43679809570312</v>
      </c>
      <c r="W18" s="1">
        <v>27.762226104736328</v>
      </c>
      <c r="X18" s="1">
        <v>32.024341583251953</v>
      </c>
      <c r="Y18" s="1">
        <v>31.133779525756836</v>
      </c>
      <c r="Z18" s="1">
        <v>0</v>
      </c>
      <c r="AA18" s="1">
        <v>100.02909088134766</v>
      </c>
      <c r="AB18" s="1">
        <v>4949.65771484375</v>
      </c>
      <c r="AC18" s="1">
        <v>110005</v>
      </c>
      <c r="AD18" s="1" t="s">
        <v>59</v>
      </c>
      <c r="AE18" s="1">
        <v>120</v>
      </c>
      <c r="AF18" s="1">
        <v>100</v>
      </c>
      <c r="AG18">
        <f t="shared" si="6"/>
        <v>4.5459046520066373</v>
      </c>
      <c r="AH18" s="1">
        <v>2.7770302295684814</v>
      </c>
    </row>
    <row r="19" spans="1:34" x14ac:dyDescent="0.25">
      <c r="A19" s="1">
        <v>4</v>
      </c>
      <c r="B19" s="1" t="s">
        <v>60</v>
      </c>
      <c r="C19" s="1">
        <v>371.49999169632792</v>
      </c>
      <c r="D19" s="1">
        <v>77</v>
      </c>
      <c r="E19" s="1">
        <v>3</v>
      </c>
      <c r="F19" s="1">
        <v>20</v>
      </c>
      <c r="G19">
        <f t="shared" si="0"/>
        <v>3.1564359829043527</v>
      </c>
      <c r="H19" s="1">
        <v>374.74105834960937</v>
      </c>
      <c r="I19" s="1">
        <v>27.63630485534668</v>
      </c>
      <c r="J19">
        <f t="shared" si="1"/>
        <v>0.25799325390035577</v>
      </c>
      <c r="K19">
        <f t="shared" si="2"/>
        <v>991</v>
      </c>
      <c r="L19">
        <f t="shared" si="3"/>
        <v>61.456609560063178</v>
      </c>
      <c r="M19">
        <f t="shared" si="4"/>
        <v>-494.91411132812499</v>
      </c>
      <c r="N19" s="1">
        <v>58.272628784179688</v>
      </c>
      <c r="O19">
        <f t="shared" si="5"/>
        <v>31.092973709106445</v>
      </c>
      <c r="P19" s="1">
        <v>0.63553345203399658</v>
      </c>
      <c r="Q19" s="1">
        <v>4.2919933795928955E-2</v>
      </c>
      <c r="R19" s="1">
        <v>0</v>
      </c>
      <c r="S19" s="1">
        <v>0</v>
      </c>
      <c r="T19" s="1">
        <v>0</v>
      </c>
      <c r="U19" s="1">
        <v>31.981880187988281</v>
      </c>
      <c r="V19" s="1">
        <v>378.02362060546875</v>
      </c>
      <c r="W19" s="1">
        <v>27.864751815795898</v>
      </c>
      <c r="X19" s="1">
        <v>32.029853820800781</v>
      </c>
      <c r="Y19" s="1">
        <v>31.092973709106445</v>
      </c>
      <c r="Z19" s="1">
        <v>0</v>
      </c>
      <c r="AA19" s="1">
        <v>100.02858734130859</v>
      </c>
      <c r="AB19" s="1">
        <v>4949.14111328125</v>
      </c>
      <c r="AC19" s="1">
        <v>110005</v>
      </c>
      <c r="AD19" s="1" t="s">
        <v>61</v>
      </c>
      <c r="AE19" s="1">
        <v>120</v>
      </c>
      <c r="AF19" s="1">
        <v>100</v>
      </c>
      <c r="AG19">
        <f t="shared" si="6"/>
        <v>4.5353490177948936</v>
      </c>
      <c r="AH19" s="1">
        <v>2.7872717380523682</v>
      </c>
    </row>
    <row r="20" spans="1:34" x14ac:dyDescent="0.25">
      <c r="A20" s="1">
        <v>5</v>
      </c>
      <c r="B20" s="1" t="s">
        <v>62</v>
      </c>
      <c r="C20" s="1">
        <v>373.99999164044857</v>
      </c>
      <c r="D20" s="1">
        <v>77</v>
      </c>
      <c r="E20" s="1">
        <v>3</v>
      </c>
      <c r="F20" s="1">
        <v>20</v>
      </c>
      <c r="G20">
        <f t="shared" si="0"/>
        <v>3.1794253702599811</v>
      </c>
      <c r="H20" s="1">
        <v>376.3138427734375</v>
      </c>
      <c r="I20" s="1">
        <v>27.741134643554688</v>
      </c>
      <c r="J20">
        <f t="shared" si="1"/>
        <v>0.25987230574274317</v>
      </c>
      <c r="K20">
        <f t="shared" si="2"/>
        <v>991</v>
      </c>
      <c r="L20">
        <f t="shared" si="3"/>
        <v>61.541634125298714</v>
      </c>
      <c r="M20">
        <f t="shared" si="4"/>
        <v>-494.92519531250002</v>
      </c>
      <c r="N20" s="1">
        <v>58.397270202636719</v>
      </c>
      <c r="O20">
        <f t="shared" si="5"/>
        <v>31.111888885498047</v>
      </c>
      <c r="P20" s="1">
        <v>0.64095467329025269</v>
      </c>
      <c r="Q20" s="1">
        <v>4.1138321161270142E-2</v>
      </c>
      <c r="R20" s="1">
        <v>0</v>
      </c>
      <c r="S20" s="1">
        <v>0</v>
      </c>
      <c r="T20" s="1">
        <v>0</v>
      </c>
      <c r="U20" s="1">
        <v>31.987228393554688</v>
      </c>
      <c r="V20" s="1">
        <v>379.60171508789062</v>
      </c>
      <c r="W20" s="1">
        <v>27.933929443359375</v>
      </c>
      <c r="X20" s="1">
        <v>32.035572052001953</v>
      </c>
      <c r="Y20" s="1">
        <v>31.111888885498047</v>
      </c>
      <c r="Z20" s="1">
        <v>0</v>
      </c>
      <c r="AA20" s="1">
        <v>100.02664947509766</v>
      </c>
      <c r="AB20" s="1">
        <v>4949.251953125</v>
      </c>
      <c r="AC20" s="1">
        <v>110005</v>
      </c>
      <c r="AD20" s="1" t="s">
        <v>63</v>
      </c>
      <c r="AE20" s="1">
        <v>120</v>
      </c>
      <c r="AF20" s="1">
        <v>100</v>
      </c>
      <c r="AG20">
        <f t="shared" si="6"/>
        <v>4.5402393316139351</v>
      </c>
      <c r="AH20" s="1">
        <v>2.7941374778747559</v>
      </c>
    </row>
    <row r="21" spans="1:34" x14ac:dyDescent="0.25">
      <c r="A21" s="1">
        <v>6</v>
      </c>
      <c r="B21" s="1" t="s">
        <v>64</v>
      </c>
      <c r="C21" s="1">
        <v>376.49999158456922</v>
      </c>
      <c r="D21" s="1">
        <v>77</v>
      </c>
      <c r="E21" s="1">
        <v>3</v>
      </c>
      <c r="F21" s="1">
        <v>20</v>
      </c>
      <c r="G21">
        <f t="shared" si="0"/>
        <v>3.0275180972415616</v>
      </c>
      <c r="H21" s="1">
        <v>377.8765869140625</v>
      </c>
      <c r="I21" s="1">
        <v>27.838346481323242</v>
      </c>
      <c r="J21">
        <f t="shared" si="1"/>
        <v>0.247456070511167</v>
      </c>
      <c r="K21">
        <f t="shared" si="2"/>
        <v>991</v>
      </c>
      <c r="L21">
        <f t="shared" si="3"/>
        <v>61.756863913803222</v>
      </c>
      <c r="M21">
        <f t="shared" si="4"/>
        <v>-494.9228515625</v>
      </c>
      <c r="N21" s="1">
        <v>58.547489166259766</v>
      </c>
      <c r="O21">
        <f t="shared" si="5"/>
        <v>31.103160858154297</v>
      </c>
      <c r="P21" s="1">
        <v>0.61118125915527344</v>
      </c>
      <c r="Q21" s="1">
        <v>3.6764673888683319E-2</v>
      </c>
      <c r="R21" s="1">
        <v>0</v>
      </c>
      <c r="S21" s="1">
        <v>0</v>
      </c>
      <c r="T21" s="1">
        <v>0</v>
      </c>
      <c r="U21" s="1">
        <v>31.993995666503906</v>
      </c>
      <c r="V21" s="1">
        <v>381.02145385742187</v>
      </c>
      <c r="W21" s="1">
        <v>28.017539978027344</v>
      </c>
      <c r="X21" s="1">
        <v>32.043079376220703</v>
      </c>
      <c r="Y21" s="1">
        <v>31.103160858154297</v>
      </c>
      <c r="Z21" s="1">
        <v>0</v>
      </c>
      <c r="AA21" s="1">
        <v>100.02718353271484</v>
      </c>
      <c r="AB21" s="1">
        <v>4949.228515625</v>
      </c>
      <c r="AC21" s="1">
        <v>110005</v>
      </c>
      <c r="AD21" s="1" t="s">
        <v>65</v>
      </c>
      <c r="AE21" s="1">
        <v>120</v>
      </c>
      <c r="AF21" s="1">
        <v>100</v>
      </c>
      <c r="AG21">
        <f t="shared" si="6"/>
        <v>4.5379822243823442</v>
      </c>
      <c r="AH21" s="1">
        <v>2.8025155067443848</v>
      </c>
    </row>
    <row r="22" spans="1:34" x14ac:dyDescent="0.25">
      <c r="A22" s="1">
        <v>7</v>
      </c>
      <c r="B22" s="1" t="s">
        <v>66</v>
      </c>
      <c r="C22" s="1">
        <v>378.99999152868986</v>
      </c>
      <c r="D22" s="1">
        <v>77</v>
      </c>
      <c r="E22" s="1">
        <v>3</v>
      </c>
      <c r="F22" s="1">
        <v>20</v>
      </c>
      <c r="G22">
        <f t="shared" si="0"/>
        <v>2.9104395135203966</v>
      </c>
      <c r="H22" s="1">
        <v>379.38003540039062</v>
      </c>
      <c r="I22" s="1">
        <v>27.926399230957031</v>
      </c>
      <c r="J22">
        <f t="shared" si="1"/>
        <v>0.23788657981347339</v>
      </c>
      <c r="K22">
        <f t="shared" si="2"/>
        <v>991</v>
      </c>
      <c r="L22">
        <f t="shared" si="3"/>
        <v>61.913548294025134</v>
      </c>
      <c r="M22">
        <f t="shared" si="4"/>
        <v>-495.00991210937502</v>
      </c>
      <c r="N22" s="1">
        <v>58.705352783203125</v>
      </c>
      <c r="O22">
        <f t="shared" si="5"/>
        <v>31.112796783447266</v>
      </c>
      <c r="P22" s="1">
        <v>0.58808648586273193</v>
      </c>
      <c r="Q22" s="1">
        <v>3.3838428556919098E-2</v>
      </c>
      <c r="R22" s="1">
        <v>0</v>
      </c>
      <c r="S22" s="1">
        <v>0</v>
      </c>
      <c r="T22" s="1">
        <v>0</v>
      </c>
      <c r="U22" s="1">
        <v>32.003231048583984</v>
      </c>
      <c r="V22" s="1">
        <v>382.65249633789062</v>
      </c>
      <c r="W22" s="1">
        <v>28.10359001159668</v>
      </c>
      <c r="X22" s="1">
        <v>32.049976348876953</v>
      </c>
      <c r="Y22" s="1">
        <v>31.112796783447266</v>
      </c>
      <c r="Z22" s="1">
        <v>0</v>
      </c>
      <c r="AA22" s="1">
        <v>100.02881622314453</v>
      </c>
      <c r="AB22" s="1">
        <v>4950.09912109375</v>
      </c>
      <c r="AC22" s="1">
        <v>110005</v>
      </c>
      <c r="AD22" s="1" t="s">
        <v>67</v>
      </c>
      <c r="AE22" s="1">
        <v>120</v>
      </c>
      <c r="AF22" s="1">
        <v>100</v>
      </c>
      <c r="AG22">
        <f t="shared" si="6"/>
        <v>4.5404741742536894</v>
      </c>
      <c r="AH22" s="1">
        <v>2.8111686706542969</v>
      </c>
    </row>
    <row r="23" spans="1:34" x14ac:dyDescent="0.25">
      <c r="A23" s="1">
        <v>8</v>
      </c>
      <c r="B23" s="1" t="s">
        <v>68</v>
      </c>
      <c r="C23" s="1">
        <v>381.49999147281051</v>
      </c>
      <c r="D23" s="1">
        <v>77</v>
      </c>
      <c r="E23" s="1">
        <v>3</v>
      </c>
      <c r="F23" s="1">
        <v>20</v>
      </c>
      <c r="G23">
        <f t="shared" si="0"/>
        <v>2.9057307862755515</v>
      </c>
      <c r="H23" s="1">
        <v>380.86859130859375</v>
      </c>
      <c r="I23" s="1">
        <v>28.011266708374023</v>
      </c>
      <c r="J23">
        <f t="shared" si="1"/>
        <v>0.23750170906994919</v>
      </c>
      <c r="K23">
        <f t="shared" si="2"/>
        <v>991</v>
      </c>
      <c r="L23">
        <f t="shared" si="3"/>
        <v>62.073711621981431</v>
      </c>
      <c r="M23">
        <f t="shared" si="4"/>
        <v>-494.93007812500002</v>
      </c>
      <c r="N23" s="1">
        <v>58.8408203125</v>
      </c>
      <c r="O23">
        <f t="shared" si="5"/>
        <v>31.11210823059082</v>
      </c>
      <c r="P23" s="1">
        <v>0.58782392740249634</v>
      </c>
      <c r="Q23" s="1">
        <v>3.1885761767625809E-2</v>
      </c>
      <c r="R23" s="1">
        <v>0</v>
      </c>
      <c r="S23" s="1">
        <v>0</v>
      </c>
      <c r="T23" s="1">
        <v>0</v>
      </c>
      <c r="U23" s="1">
        <v>32.007713317871094</v>
      </c>
      <c r="V23" s="1">
        <v>383.93798828125</v>
      </c>
      <c r="W23" s="1">
        <v>28.17515754699707</v>
      </c>
      <c r="X23" s="1">
        <v>32.054206848144531</v>
      </c>
      <c r="Y23" s="1">
        <v>31.11210823059082</v>
      </c>
      <c r="Z23" s="1">
        <v>0</v>
      </c>
      <c r="AA23" s="1">
        <v>100.02890777587891</v>
      </c>
      <c r="AB23" s="1">
        <v>4949.30078125</v>
      </c>
      <c r="AC23" s="1">
        <v>110005</v>
      </c>
      <c r="AD23" s="1" t="s">
        <v>69</v>
      </c>
      <c r="AE23" s="1">
        <v>120</v>
      </c>
      <c r="AF23" s="1">
        <v>100</v>
      </c>
      <c r="AG23">
        <f t="shared" si="6"/>
        <v>4.540296067837077</v>
      </c>
      <c r="AH23" s="1">
        <v>2.8183302879333496</v>
      </c>
    </row>
    <row r="24" spans="1:34" x14ac:dyDescent="0.25">
      <c r="A24" s="1">
        <v>9</v>
      </c>
      <c r="B24" s="1" t="s">
        <v>70</v>
      </c>
      <c r="C24" s="1">
        <v>383.99999141693115</v>
      </c>
      <c r="D24" s="1">
        <v>77</v>
      </c>
      <c r="E24" s="1">
        <v>3</v>
      </c>
      <c r="F24" s="1">
        <v>20</v>
      </c>
      <c r="G24">
        <f t="shared" si="0"/>
        <v>2.8931632043116502</v>
      </c>
      <c r="H24" s="1">
        <v>382.32574462890625</v>
      </c>
      <c r="I24" s="1">
        <v>28.088315963745117</v>
      </c>
      <c r="J24">
        <f t="shared" si="1"/>
        <v>0.23647448995887352</v>
      </c>
      <c r="K24">
        <f t="shared" si="2"/>
        <v>991</v>
      </c>
      <c r="L24">
        <f t="shared" si="3"/>
        <v>62.208346761836928</v>
      </c>
      <c r="M24">
        <f t="shared" si="4"/>
        <v>-494.93876953124999</v>
      </c>
      <c r="N24" s="1">
        <v>58.943374633789062</v>
      </c>
      <c r="O24">
        <f t="shared" si="5"/>
        <v>31.107803344726563</v>
      </c>
      <c r="P24" s="1">
        <v>0.58558189868927002</v>
      </c>
      <c r="Q24" s="1">
        <v>3.0874265357851982E-2</v>
      </c>
      <c r="R24" s="1">
        <v>0</v>
      </c>
      <c r="S24" s="1">
        <v>0</v>
      </c>
      <c r="T24" s="1">
        <v>0</v>
      </c>
      <c r="U24" s="1">
        <v>32.012252807617188</v>
      </c>
      <c r="V24" s="1">
        <v>385.41583251953125</v>
      </c>
      <c r="W24" s="1">
        <v>28.229995727539063</v>
      </c>
      <c r="X24" s="1">
        <v>32.057388305664062</v>
      </c>
      <c r="Y24" s="1">
        <v>31.107803344726563</v>
      </c>
      <c r="Z24" s="1">
        <v>0</v>
      </c>
      <c r="AA24" s="1">
        <v>100.02660369873047</v>
      </c>
      <c r="AB24" s="1">
        <v>4949.3876953125</v>
      </c>
      <c r="AC24" s="1">
        <v>110005</v>
      </c>
      <c r="AD24" s="1" t="s">
        <v>71</v>
      </c>
      <c r="AE24" s="1">
        <v>120</v>
      </c>
      <c r="AF24" s="1">
        <v>100</v>
      </c>
      <c r="AG24">
        <f t="shared" si="6"/>
        <v>4.5391826706491676</v>
      </c>
      <c r="AH24" s="1">
        <v>2.8237504959106445</v>
      </c>
    </row>
    <row r="25" spans="1:34" x14ac:dyDescent="0.25">
      <c r="A25" s="1">
        <v>10</v>
      </c>
      <c r="B25" s="1" t="s">
        <v>72</v>
      </c>
      <c r="C25" s="1">
        <v>386.4999913610518</v>
      </c>
      <c r="D25" s="1">
        <v>77</v>
      </c>
      <c r="E25" s="1">
        <v>3</v>
      </c>
      <c r="F25" s="1">
        <v>20</v>
      </c>
      <c r="G25">
        <f t="shared" si="0"/>
        <v>2.9627038481769858</v>
      </c>
      <c r="H25" s="1">
        <v>383.82443237304687</v>
      </c>
      <c r="I25" s="1">
        <v>28.162343978881836</v>
      </c>
      <c r="J25">
        <f t="shared" si="1"/>
        <v>0.24215843764110578</v>
      </c>
      <c r="K25">
        <f t="shared" si="2"/>
        <v>991</v>
      </c>
      <c r="L25">
        <f t="shared" si="3"/>
        <v>62.466600719874805</v>
      </c>
      <c r="M25">
        <f t="shared" si="4"/>
        <v>-494.94379882812501</v>
      </c>
      <c r="N25" s="1">
        <v>59.106002807617188</v>
      </c>
      <c r="O25">
        <f t="shared" si="5"/>
        <v>31.088632583618164</v>
      </c>
      <c r="P25" s="1">
        <v>0.60067355632781982</v>
      </c>
      <c r="Q25" s="1">
        <v>2.8842708095908165E-2</v>
      </c>
      <c r="R25" s="1">
        <v>0</v>
      </c>
      <c r="S25" s="1">
        <v>0</v>
      </c>
      <c r="T25" s="1">
        <v>0</v>
      </c>
      <c r="U25" s="1">
        <v>32.019691467285156</v>
      </c>
      <c r="V25" s="1">
        <v>386.87948608398437</v>
      </c>
      <c r="W25" s="1">
        <v>28.316675186157227</v>
      </c>
      <c r="X25" s="1">
        <v>32.062606811523438</v>
      </c>
      <c r="Y25" s="1">
        <v>31.088632583618164</v>
      </c>
      <c r="Z25" s="1">
        <v>0</v>
      </c>
      <c r="AA25" s="1">
        <v>100.02507781982422</v>
      </c>
      <c r="AB25" s="1">
        <v>4949.43798828125</v>
      </c>
      <c r="AC25" s="1">
        <v>110005</v>
      </c>
      <c r="AD25" s="1" t="s">
        <v>73</v>
      </c>
      <c r="AE25" s="1">
        <v>120</v>
      </c>
      <c r="AF25" s="1">
        <v>100</v>
      </c>
      <c r="AG25">
        <f t="shared" si="6"/>
        <v>4.5342273143642755</v>
      </c>
      <c r="AH25" s="1">
        <v>2.8323776721954346</v>
      </c>
    </row>
    <row r="26" spans="1:34" x14ac:dyDescent="0.25">
      <c r="A26" s="1">
        <v>11</v>
      </c>
      <c r="B26" s="1" t="s">
        <v>74</v>
      </c>
      <c r="C26" s="1">
        <v>388.99999130517244</v>
      </c>
      <c r="D26" s="1">
        <v>77</v>
      </c>
      <c r="E26" s="1">
        <v>3</v>
      </c>
      <c r="F26" s="1">
        <v>20</v>
      </c>
      <c r="G26">
        <f t="shared" si="0"/>
        <v>2.9047714703022089</v>
      </c>
      <c r="H26" s="1">
        <v>385.3109130859375</v>
      </c>
      <c r="I26" s="1">
        <v>28.233646392822266</v>
      </c>
      <c r="J26">
        <f t="shared" si="1"/>
        <v>0.23742329878353069</v>
      </c>
      <c r="K26">
        <f t="shared" si="2"/>
        <v>991</v>
      </c>
      <c r="L26">
        <f t="shared" si="3"/>
        <v>62.567895741496919</v>
      </c>
      <c r="M26">
        <f t="shared" si="4"/>
        <v>-494.9609375</v>
      </c>
      <c r="N26" s="1">
        <v>59.198875427246094</v>
      </c>
      <c r="O26">
        <f t="shared" si="5"/>
        <v>31.093734741210938</v>
      </c>
      <c r="P26" s="1">
        <v>0.58942645788192749</v>
      </c>
      <c r="Q26" s="1">
        <v>2.6878010481595993E-2</v>
      </c>
      <c r="R26" s="1">
        <v>0</v>
      </c>
      <c r="S26" s="1">
        <v>0</v>
      </c>
      <c r="T26" s="1">
        <v>0</v>
      </c>
      <c r="U26" s="1">
        <v>32.028186798095703</v>
      </c>
      <c r="V26" s="1">
        <v>388.3427734375</v>
      </c>
      <c r="W26" s="1">
        <v>28.369752883911133</v>
      </c>
      <c r="X26" s="1">
        <v>32.068634033203125</v>
      </c>
      <c r="Y26" s="1">
        <v>31.093734741210938</v>
      </c>
      <c r="Z26" s="1">
        <v>0</v>
      </c>
      <c r="AA26" s="1">
        <v>100.02890777587891</v>
      </c>
      <c r="AB26" s="1">
        <v>4949.609375</v>
      </c>
      <c r="AC26" s="1">
        <v>110005</v>
      </c>
      <c r="AD26" s="1" t="s">
        <v>75</v>
      </c>
      <c r="AE26" s="1">
        <v>120</v>
      </c>
      <c r="AF26" s="1">
        <v>100</v>
      </c>
      <c r="AG26">
        <f t="shared" si="6"/>
        <v>4.5355456857802343</v>
      </c>
      <c r="AH26" s="1">
        <v>2.8377954959869385</v>
      </c>
    </row>
    <row r="27" spans="1:34" x14ac:dyDescent="0.25">
      <c r="A27" s="1">
        <v>12</v>
      </c>
      <c r="B27" s="1" t="s">
        <v>76</v>
      </c>
      <c r="C27" s="1">
        <v>391.49999124929309</v>
      </c>
      <c r="D27" s="1">
        <v>77</v>
      </c>
      <c r="E27" s="1">
        <v>3</v>
      </c>
      <c r="F27" s="1">
        <v>20</v>
      </c>
      <c r="G27">
        <f t="shared" si="0"/>
        <v>2.9741033584753254</v>
      </c>
      <c r="H27" s="1">
        <v>386.80206298828125</v>
      </c>
      <c r="I27" s="1">
        <v>28.297206878662109</v>
      </c>
      <c r="J27">
        <f t="shared" si="1"/>
        <v>0.24309018368970875</v>
      </c>
      <c r="K27">
        <f t="shared" si="2"/>
        <v>991</v>
      </c>
      <c r="L27">
        <f t="shared" si="3"/>
        <v>62.714352686947073</v>
      </c>
      <c r="M27">
        <f t="shared" si="4"/>
        <v>-494.92900390624999</v>
      </c>
      <c r="N27" s="1">
        <v>59.275279998779297</v>
      </c>
      <c r="O27">
        <f t="shared" si="5"/>
        <v>31.080291748046875</v>
      </c>
      <c r="P27" s="1">
        <v>0.6045340895652771</v>
      </c>
      <c r="Q27" s="1">
        <v>2.4774886667728424E-2</v>
      </c>
      <c r="R27" s="1">
        <v>0</v>
      </c>
      <c r="S27" s="1">
        <v>0</v>
      </c>
      <c r="T27" s="1">
        <v>0</v>
      </c>
      <c r="U27" s="1">
        <v>32.032066345214844</v>
      </c>
      <c r="V27" s="1">
        <v>389.958251953125</v>
      </c>
      <c r="W27" s="1">
        <v>28.415155410766602</v>
      </c>
      <c r="X27" s="1">
        <v>32.073623657226563</v>
      </c>
      <c r="Y27" s="1">
        <v>31.080291748046875</v>
      </c>
      <c r="Z27" s="1">
        <v>0</v>
      </c>
      <c r="AA27" s="1">
        <v>100.02620697021484</v>
      </c>
      <c r="AB27" s="1">
        <v>4949.2900390625</v>
      </c>
      <c r="AC27" s="1">
        <v>110005</v>
      </c>
      <c r="AD27" s="1" t="s">
        <v>77</v>
      </c>
      <c r="AE27" s="1">
        <v>120</v>
      </c>
      <c r="AF27" s="1">
        <v>100</v>
      </c>
      <c r="AG27">
        <f t="shared" si="6"/>
        <v>4.5320728039512437</v>
      </c>
      <c r="AH27" s="1">
        <v>2.8422601222991943</v>
      </c>
    </row>
    <row r="28" spans="1:34" x14ac:dyDescent="0.25">
      <c r="A28" s="1">
        <v>13</v>
      </c>
      <c r="B28" s="1" t="s">
        <v>78</v>
      </c>
      <c r="C28" s="1">
        <v>392.49999122694135</v>
      </c>
      <c r="D28" s="1">
        <v>77</v>
      </c>
      <c r="E28" s="1">
        <v>4</v>
      </c>
      <c r="F28" s="1">
        <v>57</v>
      </c>
      <c r="G28">
        <f t="shared" si="0"/>
        <v>2.9949006217669836</v>
      </c>
      <c r="H28" s="1">
        <v>380</v>
      </c>
      <c r="I28" s="1">
        <v>28.309207916259766</v>
      </c>
      <c r="J28">
        <f t="shared" si="1"/>
        <v>0.2447900609113276</v>
      </c>
      <c r="K28">
        <f t="shared" si="2"/>
        <v>991</v>
      </c>
      <c r="L28">
        <f t="shared" si="3"/>
        <v>62.780774050408759</v>
      </c>
      <c r="M28">
        <f t="shared" si="4"/>
        <v>-494.95209960937501</v>
      </c>
      <c r="N28" s="1">
        <v>59.300601959228516</v>
      </c>
      <c r="O28">
        <f t="shared" si="5"/>
        <v>31.074445724487305</v>
      </c>
      <c r="P28" s="1">
        <v>0.60426729917526245</v>
      </c>
      <c r="Q28" s="1">
        <v>2.4290632456541061E-2</v>
      </c>
      <c r="R28" s="1">
        <v>-1.2309771263971925E-3</v>
      </c>
      <c r="S28" s="1">
        <v>0.71256136894226074</v>
      </c>
      <c r="T28" s="1">
        <v>0</v>
      </c>
      <c r="U28" s="1">
        <v>32.038688659667969</v>
      </c>
      <c r="V28" s="1">
        <v>390.42343139648437</v>
      </c>
      <c r="W28" s="1">
        <v>28.434890747070313</v>
      </c>
      <c r="X28" s="1">
        <v>32.078895568847656</v>
      </c>
      <c r="Y28" s="1">
        <v>31.074445724487305</v>
      </c>
      <c r="Z28" s="1">
        <v>0</v>
      </c>
      <c r="AA28" s="1">
        <v>100.02931976318359</v>
      </c>
      <c r="AB28" s="1">
        <v>4949.52099609375</v>
      </c>
      <c r="AC28" s="1">
        <v>110005</v>
      </c>
      <c r="AD28" s="1" t="s">
        <v>79</v>
      </c>
      <c r="AE28" s="1">
        <v>120</v>
      </c>
      <c r="AF28" s="1">
        <v>100</v>
      </c>
      <c r="AG28">
        <f t="shared" si="6"/>
        <v>4.5305632567435392</v>
      </c>
      <c r="AH28" s="1">
        <v>2.844322681427002</v>
      </c>
    </row>
    <row r="29" spans="1:34" x14ac:dyDescent="0.25">
      <c r="A29" s="1">
        <v>14</v>
      </c>
      <c r="B29" s="1" t="s">
        <v>80</v>
      </c>
      <c r="C29" s="1">
        <v>424.99999050050974</v>
      </c>
      <c r="D29" s="1">
        <v>77</v>
      </c>
      <c r="E29" s="1">
        <v>3</v>
      </c>
      <c r="F29" s="1">
        <v>8</v>
      </c>
      <c r="G29">
        <f t="shared" si="0"/>
        <v>2.9438035721131905</v>
      </c>
      <c r="H29" s="1">
        <v>371.74331665039062</v>
      </c>
      <c r="I29" s="1">
        <v>28.478462219238281</v>
      </c>
      <c r="J29">
        <f t="shared" si="1"/>
        <v>0.24061361184779864</v>
      </c>
      <c r="K29">
        <f t="shared" si="2"/>
        <v>991</v>
      </c>
      <c r="L29">
        <f t="shared" si="3"/>
        <v>63.193754961792173</v>
      </c>
      <c r="M29">
        <f t="shared" si="4"/>
        <v>-494.9609375</v>
      </c>
      <c r="N29" s="1">
        <v>59.264656066894531</v>
      </c>
      <c r="O29">
        <f t="shared" si="5"/>
        <v>31.017120361328125</v>
      </c>
      <c r="P29" s="1">
        <v>0.599456787109375</v>
      </c>
      <c r="Q29" s="1">
        <v>2.2330693900585175E-2</v>
      </c>
      <c r="R29" s="1">
        <v>0</v>
      </c>
      <c r="S29" s="1">
        <v>0</v>
      </c>
      <c r="T29" s="1">
        <v>0</v>
      </c>
      <c r="U29" s="1">
        <v>32.119781494140625</v>
      </c>
      <c r="V29" s="1">
        <v>373.1480712890625</v>
      </c>
      <c r="W29" s="1">
        <v>28.529035568237305</v>
      </c>
      <c r="X29" s="1">
        <v>32.147777557373047</v>
      </c>
      <c r="Y29" s="1">
        <v>31.017120361328125</v>
      </c>
      <c r="Z29" s="1">
        <v>0</v>
      </c>
      <c r="AA29" s="1">
        <v>100.02768707275391</v>
      </c>
      <c r="AB29" s="1">
        <v>4949.609375</v>
      </c>
      <c r="AC29" s="1">
        <v>110005</v>
      </c>
      <c r="AD29" s="1" t="s">
        <v>55</v>
      </c>
      <c r="AE29" s="1">
        <v>120</v>
      </c>
      <c r="AF29" s="1">
        <v>100</v>
      </c>
      <c r="AG29">
        <f t="shared" si="6"/>
        <v>4.5157840153435931</v>
      </c>
      <c r="AH29" s="1">
        <v>2.8536934852600098</v>
      </c>
    </row>
    <row r="30" spans="1:34" x14ac:dyDescent="0.25">
      <c r="A30" s="1">
        <v>15</v>
      </c>
      <c r="B30" s="1" t="s">
        <v>81</v>
      </c>
      <c r="C30" s="1">
        <v>427.49999044463038</v>
      </c>
      <c r="D30" s="1">
        <v>77</v>
      </c>
      <c r="E30" s="1">
        <v>3</v>
      </c>
      <c r="F30" s="1">
        <v>13</v>
      </c>
      <c r="G30">
        <f t="shared" si="0"/>
        <v>3.0571587708248931</v>
      </c>
      <c r="H30" s="1">
        <v>372.53411865234375</v>
      </c>
      <c r="I30" s="1">
        <v>28.50578498840332</v>
      </c>
      <c r="J30">
        <f t="shared" si="1"/>
        <v>0.24987876936106593</v>
      </c>
      <c r="K30">
        <f t="shared" si="2"/>
        <v>991</v>
      </c>
      <c r="L30">
        <f t="shared" si="3"/>
        <v>63.272908645902731</v>
      </c>
      <c r="M30">
        <f t="shared" si="4"/>
        <v>-494.927490234375</v>
      </c>
      <c r="N30" s="1">
        <v>59.355072021484375</v>
      </c>
      <c r="O30">
        <f t="shared" si="5"/>
        <v>31.025398254394531</v>
      </c>
      <c r="P30" s="1">
        <v>0.62300801277160645</v>
      </c>
      <c r="Q30" s="1">
        <v>2.1971777081489563E-2</v>
      </c>
      <c r="R30" s="1">
        <v>0</v>
      </c>
      <c r="S30" s="1">
        <v>0</v>
      </c>
      <c r="T30" s="1">
        <v>0</v>
      </c>
      <c r="U30" s="1">
        <v>32.122325897216797</v>
      </c>
      <c r="V30" s="1">
        <v>374.66485595703125</v>
      </c>
      <c r="W30" s="1">
        <v>28.578384399414062</v>
      </c>
      <c r="X30" s="1">
        <v>32.151302337646484</v>
      </c>
      <c r="Y30" s="1">
        <v>31.025398254394531</v>
      </c>
      <c r="Z30" s="1">
        <v>0</v>
      </c>
      <c r="AA30" s="1">
        <v>100.02722930908203</v>
      </c>
      <c r="AB30" s="1">
        <v>4949.27490234375</v>
      </c>
      <c r="AC30" s="1">
        <v>110005</v>
      </c>
      <c r="AD30" s="1" t="s">
        <v>57</v>
      </c>
      <c r="AE30" s="1">
        <v>120</v>
      </c>
      <c r="AF30" s="1">
        <v>100</v>
      </c>
      <c r="AG30">
        <f t="shared" si="6"/>
        <v>4.517915568727358</v>
      </c>
      <c r="AH30" s="1">
        <v>2.8586165904998779</v>
      </c>
    </row>
    <row r="31" spans="1:34" x14ac:dyDescent="0.25">
      <c r="A31" s="1">
        <v>16</v>
      </c>
      <c r="B31" s="1" t="s">
        <v>82</v>
      </c>
      <c r="C31" s="1">
        <v>429.99999038875103</v>
      </c>
      <c r="D31" s="1">
        <v>77</v>
      </c>
      <c r="E31" s="1">
        <v>3</v>
      </c>
      <c r="F31" s="1">
        <v>18</v>
      </c>
      <c r="G31">
        <f t="shared" si="0"/>
        <v>2.9963255502634749</v>
      </c>
      <c r="H31" s="1">
        <v>373.28903198242187</v>
      </c>
      <c r="I31" s="1">
        <v>28.532207489013672</v>
      </c>
      <c r="J31">
        <f t="shared" si="1"/>
        <v>0.24490652832627799</v>
      </c>
      <c r="K31">
        <f t="shared" si="2"/>
        <v>991</v>
      </c>
      <c r="L31">
        <f t="shared" si="3"/>
        <v>63.376478786334623</v>
      </c>
      <c r="M31">
        <f t="shared" si="4"/>
        <v>-494.947265625</v>
      </c>
      <c r="N31" s="1">
        <v>59.400428771972656</v>
      </c>
      <c r="O31">
        <f t="shared" si="5"/>
        <v>31.017683029174805</v>
      </c>
      <c r="P31" s="1">
        <v>0.61063873767852783</v>
      </c>
      <c r="Q31" s="1">
        <v>2.1409852430224419E-2</v>
      </c>
      <c r="R31" s="1">
        <v>0</v>
      </c>
      <c r="S31" s="1">
        <v>0</v>
      </c>
      <c r="T31" s="1">
        <v>0</v>
      </c>
      <c r="U31" s="1">
        <v>32.132301330566406</v>
      </c>
      <c r="V31" s="1">
        <v>376.03024291992187</v>
      </c>
      <c r="W31" s="1">
        <v>28.613153457641602</v>
      </c>
      <c r="X31" s="1">
        <v>32.158939361572266</v>
      </c>
      <c r="Y31" s="1">
        <v>31.017683029174805</v>
      </c>
      <c r="Z31" s="1">
        <v>0</v>
      </c>
      <c r="AA31" s="1">
        <v>100.02521514892578</v>
      </c>
      <c r="AB31" s="1">
        <v>4949.47265625</v>
      </c>
      <c r="AC31" s="1">
        <v>110005</v>
      </c>
      <c r="AD31" s="1" t="s">
        <v>59</v>
      </c>
      <c r="AE31" s="1">
        <v>120</v>
      </c>
      <c r="AF31" s="1">
        <v>100</v>
      </c>
      <c r="AG31">
        <f t="shared" si="6"/>
        <v>4.5159288742848371</v>
      </c>
      <c r="AH31" s="1">
        <v>2.8620367050170898</v>
      </c>
    </row>
    <row r="32" spans="1:34" x14ac:dyDescent="0.25">
      <c r="A32" s="1">
        <v>17</v>
      </c>
      <c r="B32" s="1" t="s">
        <v>83</v>
      </c>
      <c r="C32" s="1">
        <v>432.49999033287168</v>
      </c>
      <c r="D32" s="1">
        <v>77</v>
      </c>
      <c r="E32" s="1">
        <v>3</v>
      </c>
      <c r="F32" s="1">
        <v>20</v>
      </c>
      <c r="G32">
        <f t="shared" si="0"/>
        <v>3.0116108186977262</v>
      </c>
      <c r="H32" s="1">
        <v>374.51425170898437</v>
      </c>
      <c r="I32" s="1">
        <v>28.570058822631836</v>
      </c>
      <c r="J32">
        <f t="shared" si="1"/>
        <v>0.24615587922756391</v>
      </c>
      <c r="K32">
        <f t="shared" si="2"/>
        <v>991</v>
      </c>
      <c r="L32">
        <f t="shared" si="3"/>
        <v>63.506574575847488</v>
      </c>
      <c r="M32">
        <f t="shared" si="4"/>
        <v>-494.9521484375</v>
      </c>
      <c r="N32" s="1">
        <v>59.488018035888672</v>
      </c>
      <c r="O32">
        <f t="shared" si="5"/>
        <v>31.011978149414063</v>
      </c>
      <c r="P32" s="1">
        <v>0.61471360921859741</v>
      </c>
      <c r="Q32" s="1">
        <v>1.8889483064413071E-2</v>
      </c>
      <c r="R32" s="1">
        <v>0</v>
      </c>
      <c r="S32" s="1">
        <v>0</v>
      </c>
      <c r="T32" s="1">
        <v>0</v>
      </c>
      <c r="U32" s="1">
        <v>32.137001037597656</v>
      </c>
      <c r="V32" s="1">
        <v>377.77859497070312</v>
      </c>
      <c r="W32" s="1">
        <v>28.66187858581543</v>
      </c>
      <c r="X32" s="1">
        <v>32.163394927978516</v>
      </c>
      <c r="Y32" s="1">
        <v>31.011978149414063</v>
      </c>
      <c r="Z32" s="1">
        <v>0</v>
      </c>
      <c r="AA32" s="1">
        <v>100.02760314941406</v>
      </c>
      <c r="AB32" s="1">
        <v>4949.521484375</v>
      </c>
      <c r="AC32" s="1">
        <v>110005</v>
      </c>
      <c r="AD32" s="1" t="s">
        <v>61</v>
      </c>
      <c r="AE32" s="1">
        <v>120</v>
      </c>
      <c r="AF32" s="1">
        <v>100</v>
      </c>
      <c r="AG32">
        <f t="shared" si="6"/>
        <v>4.5144603394373926</v>
      </c>
      <c r="AH32" s="1">
        <v>2.8669791221618652</v>
      </c>
    </row>
    <row r="33" spans="1:34" x14ac:dyDescent="0.25">
      <c r="A33" s="1">
        <v>18</v>
      </c>
      <c r="B33" s="1" t="s">
        <v>84</v>
      </c>
      <c r="C33" s="1">
        <v>434.99999027699232</v>
      </c>
      <c r="D33" s="1">
        <v>77</v>
      </c>
      <c r="E33" s="1">
        <v>3</v>
      </c>
      <c r="F33" s="1">
        <v>20</v>
      </c>
      <c r="G33">
        <f t="shared" si="0"/>
        <v>3.0115556026580728</v>
      </c>
      <c r="H33" s="1">
        <v>376.06353759765625</v>
      </c>
      <c r="I33" s="1">
        <v>28.617427825927734</v>
      </c>
      <c r="J33">
        <f t="shared" si="1"/>
        <v>0.24615136611029656</v>
      </c>
      <c r="K33">
        <f t="shared" si="2"/>
        <v>991</v>
      </c>
      <c r="L33">
        <f t="shared" si="3"/>
        <v>63.677140904802691</v>
      </c>
      <c r="M33">
        <f t="shared" si="4"/>
        <v>-494.97304687500002</v>
      </c>
      <c r="N33" s="1">
        <v>59.580791473388672</v>
      </c>
      <c r="O33">
        <f t="shared" si="5"/>
        <v>30.999660491943359</v>
      </c>
      <c r="P33" s="1">
        <v>0.61505216360092163</v>
      </c>
      <c r="Q33" s="1">
        <v>1.7847580835223198E-2</v>
      </c>
      <c r="R33" s="1">
        <v>0</v>
      </c>
      <c r="S33" s="1">
        <v>0</v>
      </c>
      <c r="T33" s="1">
        <v>0</v>
      </c>
      <c r="U33" s="1">
        <v>32.145198822021484</v>
      </c>
      <c r="V33" s="1">
        <v>379.47665405273437</v>
      </c>
      <c r="W33" s="1">
        <v>28.718790054321289</v>
      </c>
      <c r="X33" s="1">
        <v>32.170852661132813</v>
      </c>
      <c r="Y33" s="1">
        <v>30.999660491943359</v>
      </c>
      <c r="Z33" s="1">
        <v>0</v>
      </c>
      <c r="AA33" s="1">
        <v>100.02723693847656</v>
      </c>
      <c r="AB33" s="1">
        <v>4949.73046875</v>
      </c>
      <c r="AC33" s="1">
        <v>110005</v>
      </c>
      <c r="AD33" s="1" t="s">
        <v>63</v>
      </c>
      <c r="AE33" s="1">
        <v>120</v>
      </c>
      <c r="AF33" s="1">
        <v>100</v>
      </c>
      <c r="AG33">
        <f t="shared" si="6"/>
        <v>4.5112909796525589</v>
      </c>
      <c r="AH33" s="1">
        <v>2.8726611137390137</v>
      </c>
    </row>
    <row r="34" spans="1:34" x14ac:dyDescent="0.25">
      <c r="A34" s="1">
        <v>19</v>
      </c>
      <c r="B34" s="1" t="s">
        <v>85</v>
      </c>
      <c r="C34" s="1">
        <v>437.49999022111297</v>
      </c>
      <c r="D34" s="1">
        <v>77</v>
      </c>
      <c r="E34" s="1">
        <v>3</v>
      </c>
      <c r="F34" s="1">
        <v>20</v>
      </c>
      <c r="G34">
        <f t="shared" si="0"/>
        <v>3.1908432794634671</v>
      </c>
      <c r="H34" s="1">
        <v>377.65603637695312</v>
      </c>
      <c r="I34" s="1">
        <v>28.662424087524414</v>
      </c>
      <c r="J34">
        <f t="shared" si="1"/>
        <v>0.26080555563727631</v>
      </c>
      <c r="K34">
        <f t="shared" si="2"/>
        <v>991</v>
      </c>
      <c r="L34">
        <f t="shared" si="3"/>
        <v>63.880605121386388</v>
      </c>
      <c r="M34">
        <f t="shared" si="4"/>
        <v>-494.949462890625</v>
      </c>
      <c r="N34" s="1">
        <v>59.637245178222656</v>
      </c>
      <c r="O34">
        <f t="shared" si="5"/>
        <v>30.968023300170898</v>
      </c>
      <c r="P34" s="1">
        <v>0.65205091238021851</v>
      </c>
      <c r="Q34" s="1">
        <v>1.7625106498599052E-2</v>
      </c>
      <c r="R34" s="1">
        <v>0</v>
      </c>
      <c r="S34" s="1">
        <v>0</v>
      </c>
      <c r="T34" s="1">
        <v>0</v>
      </c>
      <c r="U34" s="1">
        <v>32.153091430664062</v>
      </c>
      <c r="V34" s="1">
        <v>381.10482788085937</v>
      </c>
      <c r="W34" s="1">
        <v>28.757879257202148</v>
      </c>
      <c r="X34" s="1">
        <v>32.178619384765625</v>
      </c>
      <c r="Y34" s="1">
        <v>30.968023300170898</v>
      </c>
      <c r="Z34" s="1">
        <v>0</v>
      </c>
      <c r="AA34" s="1">
        <v>100.02981567382812</v>
      </c>
      <c r="AB34" s="1">
        <v>4949.49462890625</v>
      </c>
      <c r="AC34" s="1">
        <v>110005</v>
      </c>
      <c r="AD34" s="1" t="s">
        <v>65</v>
      </c>
      <c r="AE34" s="1">
        <v>120</v>
      </c>
      <c r="AF34" s="1">
        <v>100</v>
      </c>
      <c r="AG34">
        <f t="shared" si="6"/>
        <v>4.503159542034294</v>
      </c>
      <c r="AH34" s="1">
        <v>2.876645565032959</v>
      </c>
    </row>
    <row r="35" spans="1:34" x14ac:dyDescent="0.25">
      <c r="A35" s="1">
        <v>20</v>
      </c>
      <c r="B35" s="1" t="s">
        <v>86</v>
      </c>
      <c r="C35" s="1">
        <v>439.99999016523361</v>
      </c>
      <c r="D35" s="1">
        <v>77</v>
      </c>
      <c r="E35" s="1">
        <v>3</v>
      </c>
      <c r="F35" s="1">
        <v>20</v>
      </c>
      <c r="G35">
        <f t="shared" si="0"/>
        <v>3.1993769663929421</v>
      </c>
      <c r="H35" s="1">
        <v>379.26486206054687</v>
      </c>
      <c r="I35" s="1">
        <v>28.703681945800781</v>
      </c>
      <c r="J35">
        <f t="shared" si="1"/>
        <v>0.26150306183433736</v>
      </c>
      <c r="K35">
        <f t="shared" si="2"/>
        <v>991</v>
      </c>
      <c r="L35">
        <f t="shared" si="3"/>
        <v>63.830614765047009</v>
      </c>
      <c r="M35">
        <f t="shared" si="4"/>
        <v>-494.93359375</v>
      </c>
      <c r="N35" s="1">
        <v>59.684185028076172</v>
      </c>
      <c r="O35">
        <f t="shared" si="5"/>
        <v>30.997129440307617</v>
      </c>
      <c r="P35" s="1">
        <v>0.65386354923248291</v>
      </c>
      <c r="Q35" s="1">
        <v>1.7540344968438148E-2</v>
      </c>
      <c r="R35" s="1">
        <v>0</v>
      </c>
      <c r="S35" s="1">
        <v>0</v>
      </c>
      <c r="T35" s="1">
        <v>0</v>
      </c>
      <c r="U35" s="1">
        <v>32.156288146972656</v>
      </c>
      <c r="V35" s="1">
        <v>382.49542236328125</v>
      </c>
      <c r="W35" s="1">
        <v>28.78239631652832</v>
      </c>
      <c r="X35" s="1">
        <v>32.180213928222656</v>
      </c>
      <c r="Y35" s="1">
        <v>30.997129440307617</v>
      </c>
      <c r="Z35" s="1">
        <v>0</v>
      </c>
      <c r="AA35" s="1">
        <v>100.03230285644531</v>
      </c>
      <c r="AB35" s="1">
        <v>4949.3359375</v>
      </c>
      <c r="AC35" s="1">
        <v>110005</v>
      </c>
      <c r="AD35" s="1" t="s">
        <v>67</v>
      </c>
      <c r="AE35" s="1">
        <v>120</v>
      </c>
      <c r="AF35" s="1">
        <v>100</v>
      </c>
      <c r="AG35">
        <f t="shared" si="6"/>
        <v>4.5106399747059189</v>
      </c>
      <c r="AH35" s="1">
        <v>2.879169225692749</v>
      </c>
    </row>
    <row r="36" spans="1:34" x14ac:dyDescent="0.25">
      <c r="A36" s="1">
        <v>21</v>
      </c>
      <c r="B36" s="1" t="s">
        <v>87</v>
      </c>
      <c r="C36" s="1">
        <v>442.49999010935426</v>
      </c>
      <c r="D36" s="1">
        <v>77</v>
      </c>
      <c r="E36" s="1">
        <v>3</v>
      </c>
      <c r="F36" s="1">
        <v>20</v>
      </c>
      <c r="G36">
        <f t="shared" si="0"/>
        <v>3.0366166872706124</v>
      </c>
      <c r="H36" s="1">
        <v>380.82949829101562</v>
      </c>
      <c r="I36" s="1">
        <v>28.745676040649414</v>
      </c>
      <c r="J36">
        <f t="shared" si="1"/>
        <v>0.24819974941364237</v>
      </c>
      <c r="K36">
        <f t="shared" si="2"/>
        <v>991</v>
      </c>
      <c r="L36">
        <f t="shared" si="3"/>
        <v>64.071854129351152</v>
      </c>
      <c r="M36">
        <f t="shared" si="4"/>
        <v>-494.90903320312498</v>
      </c>
      <c r="N36" s="1">
        <v>59.764865875244141</v>
      </c>
      <c r="O36">
        <f t="shared" si="5"/>
        <v>30.960847854614258</v>
      </c>
      <c r="P36" s="1">
        <v>0.6209149956703186</v>
      </c>
      <c r="Q36" s="1">
        <v>1.5628525987267494E-2</v>
      </c>
      <c r="R36" s="1">
        <v>0</v>
      </c>
      <c r="S36" s="1">
        <v>0</v>
      </c>
      <c r="T36" s="1">
        <v>0</v>
      </c>
      <c r="U36" s="1">
        <v>32.162525177001953</v>
      </c>
      <c r="V36" s="1">
        <v>384.00265502929687</v>
      </c>
      <c r="W36" s="1">
        <v>28.832254409790039</v>
      </c>
      <c r="X36" s="1">
        <v>32.186447143554688</v>
      </c>
      <c r="Y36" s="1">
        <v>30.960847854614258</v>
      </c>
      <c r="Z36" s="1">
        <v>0</v>
      </c>
      <c r="AA36" s="1">
        <v>100.029541015625</v>
      </c>
      <c r="AB36" s="1">
        <v>4949.09033203125</v>
      </c>
      <c r="AC36" s="1">
        <v>110005</v>
      </c>
      <c r="AD36" s="1" t="s">
        <v>69</v>
      </c>
      <c r="AE36" s="1">
        <v>120</v>
      </c>
      <c r="AF36" s="1">
        <v>100</v>
      </c>
      <c r="AG36">
        <f t="shared" si="6"/>
        <v>4.5013170755752254</v>
      </c>
      <c r="AH36" s="1">
        <v>2.8840773105621338</v>
      </c>
    </row>
    <row r="37" spans="1:34" x14ac:dyDescent="0.25">
      <c r="A37" s="1">
        <v>22</v>
      </c>
      <c r="B37" s="1" t="s">
        <v>88</v>
      </c>
      <c r="C37" s="1">
        <v>444.9999900534749</v>
      </c>
      <c r="D37" s="1">
        <v>77</v>
      </c>
      <c r="E37" s="1">
        <v>3</v>
      </c>
      <c r="F37" s="1">
        <v>20</v>
      </c>
      <c r="G37">
        <f t="shared" si="0"/>
        <v>2.8830007424744064</v>
      </c>
      <c r="H37" s="1">
        <v>382.39239501953125</v>
      </c>
      <c r="I37" s="1">
        <v>28.784273147583008</v>
      </c>
      <c r="J37">
        <f t="shared" si="1"/>
        <v>0.2356438548339323</v>
      </c>
      <c r="K37">
        <f t="shared" si="2"/>
        <v>991</v>
      </c>
      <c r="L37">
        <f t="shared" si="3"/>
        <v>64.133511459541282</v>
      </c>
      <c r="M37">
        <f t="shared" si="4"/>
        <v>-494.9375</v>
      </c>
      <c r="N37" s="1">
        <v>59.809940338134766</v>
      </c>
      <c r="O37">
        <f t="shared" si="5"/>
        <v>30.961420059204102</v>
      </c>
      <c r="P37" s="1">
        <v>0.58958190679550171</v>
      </c>
      <c r="Q37" s="1">
        <v>1.4545346610248089E-2</v>
      </c>
      <c r="R37" s="1">
        <v>0</v>
      </c>
      <c r="S37" s="1">
        <v>0</v>
      </c>
      <c r="T37" s="1">
        <v>0</v>
      </c>
      <c r="U37" s="1">
        <v>32.167270660400391</v>
      </c>
      <c r="V37" s="1">
        <v>385.41415405273437</v>
      </c>
      <c r="W37" s="1">
        <v>28.860240936279297</v>
      </c>
      <c r="X37" s="1">
        <v>32.190704345703125</v>
      </c>
      <c r="Y37" s="1">
        <v>30.961420059204102</v>
      </c>
      <c r="Z37" s="1">
        <v>0</v>
      </c>
      <c r="AA37" s="1">
        <v>100.031982421875</v>
      </c>
      <c r="AB37" s="1">
        <v>4949.375</v>
      </c>
      <c r="AC37" s="1">
        <v>110005</v>
      </c>
      <c r="AD37" s="1" t="s">
        <v>71</v>
      </c>
      <c r="AE37" s="1">
        <v>120</v>
      </c>
      <c r="AF37" s="1">
        <v>100</v>
      </c>
      <c r="AG37">
        <f t="shared" si="6"/>
        <v>4.5014639786275152</v>
      </c>
      <c r="AH37" s="1">
        <v>2.8869469165802002</v>
      </c>
    </row>
    <row r="38" spans="1:34" x14ac:dyDescent="0.25">
      <c r="A38" s="1">
        <v>23</v>
      </c>
      <c r="B38" s="1" t="s">
        <v>89</v>
      </c>
      <c r="C38" s="1">
        <v>447.49998999759555</v>
      </c>
      <c r="D38" s="1">
        <v>77</v>
      </c>
      <c r="E38" s="1">
        <v>3</v>
      </c>
      <c r="F38" s="1">
        <v>20</v>
      </c>
      <c r="G38">
        <f t="shared" si="0"/>
        <v>2.9258447944701023</v>
      </c>
      <c r="H38" s="1">
        <v>383.8873291015625</v>
      </c>
      <c r="I38" s="1">
        <v>28.821084976196289</v>
      </c>
      <c r="J38">
        <f t="shared" si="1"/>
        <v>0.239145740012188</v>
      </c>
      <c r="K38">
        <f t="shared" si="2"/>
        <v>991</v>
      </c>
      <c r="L38">
        <f t="shared" si="3"/>
        <v>64.17662346721923</v>
      </c>
      <c r="M38">
        <f t="shared" si="4"/>
        <v>-494.93916015625001</v>
      </c>
      <c r="N38" s="1">
        <v>59.876895904541016</v>
      </c>
      <c r="O38">
        <f t="shared" si="5"/>
        <v>30.969856262207031</v>
      </c>
      <c r="P38" s="1">
        <v>0.59840220212936401</v>
      </c>
      <c r="Q38" s="1">
        <v>1.4671753160655499E-2</v>
      </c>
      <c r="R38" s="1">
        <v>0</v>
      </c>
      <c r="S38" s="1">
        <v>0</v>
      </c>
      <c r="T38" s="1">
        <v>0</v>
      </c>
      <c r="U38" s="1">
        <v>32.175769805908203</v>
      </c>
      <c r="V38" s="1">
        <v>387.27914428710937</v>
      </c>
      <c r="W38" s="1">
        <v>28.894937515258789</v>
      </c>
      <c r="X38" s="1">
        <v>32.191310882568359</v>
      </c>
      <c r="Y38" s="1">
        <v>30.969856262207031</v>
      </c>
      <c r="Z38" s="1">
        <v>0</v>
      </c>
      <c r="AA38" s="1">
        <v>100.02713775634766</v>
      </c>
      <c r="AB38" s="1">
        <v>4949.3916015625</v>
      </c>
      <c r="AC38" s="1">
        <v>110005</v>
      </c>
      <c r="AD38" s="1" t="s">
        <v>73</v>
      </c>
      <c r="AE38" s="1">
        <v>120</v>
      </c>
      <c r="AF38" s="1">
        <v>100</v>
      </c>
      <c r="AG38">
        <f t="shared" si="6"/>
        <v>4.5036303039924697</v>
      </c>
      <c r="AH38" s="1">
        <v>2.8902778625488281</v>
      </c>
    </row>
    <row r="39" spans="1:34" x14ac:dyDescent="0.25">
      <c r="A39" s="1">
        <v>24</v>
      </c>
      <c r="B39" s="1" t="s">
        <v>90</v>
      </c>
      <c r="C39" s="1">
        <v>449.99998994171619</v>
      </c>
      <c r="D39" s="1">
        <v>77</v>
      </c>
      <c r="E39" s="1">
        <v>3</v>
      </c>
      <c r="F39" s="1">
        <v>20</v>
      </c>
      <c r="G39">
        <f t="shared" si="0"/>
        <v>3.1043974328224344</v>
      </c>
      <c r="H39" s="1">
        <v>385.43243408203125</v>
      </c>
      <c r="I39" s="1">
        <v>28.858526229858398</v>
      </c>
      <c r="J39">
        <f t="shared" si="1"/>
        <v>0.25373985071505267</v>
      </c>
      <c r="K39">
        <f t="shared" si="2"/>
        <v>991</v>
      </c>
      <c r="L39">
        <f t="shared" si="3"/>
        <v>64.231609201519888</v>
      </c>
      <c r="M39">
        <f t="shared" si="4"/>
        <v>-494.9619140625</v>
      </c>
      <c r="N39" s="1">
        <v>59.906307220458984</v>
      </c>
      <c r="O39">
        <f t="shared" si="5"/>
        <v>30.974210739135742</v>
      </c>
      <c r="P39" s="1">
        <v>0.635017991065979</v>
      </c>
      <c r="Q39" s="1">
        <v>1.5212611295282841E-2</v>
      </c>
      <c r="R39" s="1">
        <v>0</v>
      </c>
      <c r="S39" s="1">
        <v>0</v>
      </c>
      <c r="T39" s="1">
        <v>0</v>
      </c>
      <c r="U39" s="1">
        <v>32.181446075439453</v>
      </c>
      <c r="V39" s="1">
        <v>388.66876220703125</v>
      </c>
      <c r="W39" s="1">
        <v>28.925647735595703</v>
      </c>
      <c r="X39" s="1">
        <v>32.202167510986328</v>
      </c>
      <c r="Y39" s="1">
        <v>30.974210739135742</v>
      </c>
      <c r="Z39" s="1">
        <v>0</v>
      </c>
      <c r="AA39" s="1">
        <v>100.03137969970703</v>
      </c>
      <c r="AB39" s="1">
        <v>4949.619140625</v>
      </c>
      <c r="AC39" s="1">
        <v>110005</v>
      </c>
      <c r="AD39" s="1" t="s">
        <v>75</v>
      </c>
      <c r="AE39" s="1">
        <v>120</v>
      </c>
      <c r="AF39" s="1">
        <v>100</v>
      </c>
      <c r="AG39">
        <f t="shared" si="6"/>
        <v>4.5047488416969665</v>
      </c>
      <c r="AH39" s="1">
        <v>2.8934726715087891</v>
      </c>
    </row>
    <row r="40" spans="1:34" x14ac:dyDescent="0.25">
      <c r="A40" s="1">
        <v>25</v>
      </c>
      <c r="B40" s="1" t="s">
        <v>91</v>
      </c>
      <c r="C40" s="1">
        <v>452.49998988583684</v>
      </c>
      <c r="D40" s="1">
        <v>77</v>
      </c>
      <c r="E40" s="1">
        <v>3</v>
      </c>
      <c r="F40" s="1">
        <v>20</v>
      </c>
      <c r="G40">
        <f t="shared" si="0"/>
        <v>3.0355243901422027</v>
      </c>
      <c r="H40" s="1">
        <v>386.97344970703125</v>
      </c>
      <c r="I40" s="1">
        <v>28.892217636108398</v>
      </c>
      <c r="J40">
        <f t="shared" si="1"/>
        <v>0.24811046982998833</v>
      </c>
      <c r="K40">
        <f t="shared" si="2"/>
        <v>991</v>
      </c>
      <c r="L40">
        <f t="shared" si="3"/>
        <v>64.268037290246369</v>
      </c>
      <c r="M40">
        <f t="shared" si="4"/>
        <v>-494.94233398437501</v>
      </c>
      <c r="N40" s="1">
        <v>59.936054229736328</v>
      </c>
      <c r="O40">
        <f t="shared" si="5"/>
        <v>30.978347778320312</v>
      </c>
      <c r="P40" s="1">
        <v>0.62148594856262207</v>
      </c>
      <c r="Q40" s="1">
        <v>1.3386065140366554E-2</v>
      </c>
      <c r="R40" s="1">
        <v>0</v>
      </c>
      <c r="S40" s="1">
        <v>0</v>
      </c>
      <c r="T40" s="1">
        <v>0</v>
      </c>
      <c r="U40" s="1">
        <v>32.185642242431641</v>
      </c>
      <c r="V40" s="1">
        <v>390.19406127929687</v>
      </c>
      <c r="W40" s="1">
        <v>28.9478759765625</v>
      </c>
      <c r="X40" s="1">
        <v>32.207592010498047</v>
      </c>
      <c r="Y40" s="1">
        <v>30.978347778320312</v>
      </c>
      <c r="Z40" s="1">
        <v>0</v>
      </c>
      <c r="AA40" s="1">
        <v>100.03486633300781</v>
      </c>
      <c r="AB40" s="1">
        <v>4949.42333984375</v>
      </c>
      <c r="AC40" s="1">
        <v>110005</v>
      </c>
      <c r="AD40" s="1" t="s">
        <v>77</v>
      </c>
      <c r="AE40" s="1">
        <v>120</v>
      </c>
      <c r="AF40" s="1">
        <v>100</v>
      </c>
      <c r="AG40">
        <f t="shared" si="6"/>
        <v>4.5058117501549271</v>
      </c>
      <c r="AH40" s="1">
        <v>2.8957967758178711</v>
      </c>
    </row>
    <row r="41" spans="1:34" x14ac:dyDescent="0.25">
      <c r="A41" s="1">
        <v>26</v>
      </c>
      <c r="B41" s="1" t="s">
        <v>92</v>
      </c>
      <c r="C41" s="1">
        <v>452.99998987466097</v>
      </c>
      <c r="D41" s="1">
        <v>77</v>
      </c>
      <c r="E41" s="1">
        <v>4</v>
      </c>
      <c r="F41" s="1">
        <v>56</v>
      </c>
      <c r="G41">
        <f t="shared" si="0"/>
        <v>3.0396979064157845</v>
      </c>
      <c r="H41" s="1">
        <v>380</v>
      </c>
      <c r="I41" s="1">
        <v>28.892217636108398</v>
      </c>
      <c r="J41">
        <f t="shared" si="1"/>
        <v>0.24845159477263223</v>
      </c>
      <c r="K41">
        <f t="shared" si="2"/>
        <v>991</v>
      </c>
      <c r="L41">
        <f t="shared" si="3"/>
        <v>64.282340680853494</v>
      </c>
      <c r="M41">
        <f t="shared" si="4"/>
        <v>-494.92280273437501</v>
      </c>
      <c r="N41" s="1">
        <v>59.950447082519531</v>
      </c>
      <c r="O41">
        <f t="shared" si="5"/>
        <v>30.97773551940918</v>
      </c>
      <c r="P41" s="1">
        <v>0.62148594856262207</v>
      </c>
      <c r="Q41" s="1">
        <v>1.3386065140366554E-2</v>
      </c>
      <c r="R41" s="1">
        <v>-6.0277303418843076E-5</v>
      </c>
      <c r="S41" s="1">
        <v>0.2713569700717926</v>
      </c>
      <c r="T41" s="1">
        <v>0</v>
      </c>
      <c r="U41" s="1">
        <v>32.187049865722656</v>
      </c>
      <c r="V41" s="1">
        <v>390.50244140625</v>
      </c>
      <c r="W41" s="1">
        <v>28.953437805175781</v>
      </c>
      <c r="X41" s="1">
        <v>32.206661224365234</v>
      </c>
      <c r="Y41" s="1">
        <v>30.97773551940918</v>
      </c>
      <c r="Z41" s="1">
        <v>0</v>
      </c>
      <c r="AA41" s="1">
        <v>100.03440856933594</v>
      </c>
      <c r="AB41" s="1">
        <v>4949.22802734375</v>
      </c>
      <c r="AC41" s="1">
        <v>110005</v>
      </c>
      <c r="AD41" s="1" t="s">
        <v>93</v>
      </c>
      <c r="AE41" s="1">
        <v>120</v>
      </c>
      <c r="AF41" s="1">
        <v>100</v>
      </c>
      <c r="AG41">
        <f t="shared" si="6"/>
        <v>4.5056544318124354</v>
      </c>
      <c r="AH41" s="1">
        <v>2.8963401317596436</v>
      </c>
    </row>
    <row r="42" spans="1:34" x14ac:dyDescent="0.25">
      <c r="A42" s="1">
        <v>27</v>
      </c>
      <c r="B42" s="1" t="s">
        <v>94</v>
      </c>
      <c r="C42" s="1">
        <v>484.99998915940523</v>
      </c>
      <c r="D42" s="1">
        <v>77</v>
      </c>
      <c r="E42" s="1">
        <v>3</v>
      </c>
      <c r="F42" s="1">
        <v>8</v>
      </c>
      <c r="G42">
        <f t="shared" si="0"/>
        <v>3.2660631302095982</v>
      </c>
      <c r="H42" s="1">
        <v>371.59100341796875</v>
      </c>
      <c r="I42" s="1">
        <v>28.763141632080078</v>
      </c>
      <c r="J42">
        <f t="shared" si="1"/>
        <v>0.26695369681834252</v>
      </c>
      <c r="K42">
        <f t="shared" si="2"/>
        <v>991</v>
      </c>
      <c r="L42">
        <f t="shared" si="3"/>
        <v>64.204918803126517</v>
      </c>
      <c r="M42">
        <f t="shared" si="4"/>
        <v>-494.953369140625</v>
      </c>
      <c r="N42" s="1">
        <v>59.4625244140625</v>
      </c>
      <c r="O42">
        <f t="shared" si="5"/>
        <v>30.901046752929688</v>
      </c>
      <c r="P42" s="1">
        <v>0.66717237234115601</v>
      </c>
      <c r="Q42" s="1">
        <v>1.8603870645165443E-2</v>
      </c>
      <c r="R42" s="1">
        <v>0</v>
      </c>
      <c r="S42" s="1">
        <v>0</v>
      </c>
      <c r="T42" s="1">
        <v>0</v>
      </c>
      <c r="U42" s="1">
        <v>32.240207672119141</v>
      </c>
      <c r="V42" s="1">
        <v>372.99288940429687</v>
      </c>
      <c r="W42" s="1">
        <v>28.793764114379883</v>
      </c>
      <c r="X42" s="1">
        <v>32.252540588378906</v>
      </c>
      <c r="Y42" s="1">
        <v>30.901046752929688</v>
      </c>
      <c r="Z42" s="1">
        <v>0</v>
      </c>
      <c r="AA42" s="1">
        <v>100.02945709228516</v>
      </c>
      <c r="AB42" s="1">
        <v>4949.53369140625</v>
      </c>
      <c r="AC42" s="1">
        <v>110005</v>
      </c>
      <c r="AD42" s="1" t="s">
        <v>55</v>
      </c>
      <c r="AE42" s="1">
        <v>120</v>
      </c>
      <c r="AF42" s="1">
        <v>100</v>
      </c>
      <c r="AG42">
        <f t="shared" si="6"/>
        <v>4.4859872421232581</v>
      </c>
      <c r="AH42" s="1">
        <v>2.8802244663238525</v>
      </c>
    </row>
    <row r="43" spans="1:34" x14ac:dyDescent="0.25">
      <c r="A43" s="1">
        <v>28</v>
      </c>
      <c r="B43" s="1" t="s">
        <v>95</v>
      </c>
      <c r="C43" s="1">
        <v>487.49998910352588</v>
      </c>
      <c r="D43" s="1">
        <v>77</v>
      </c>
      <c r="E43" s="1">
        <v>3</v>
      </c>
      <c r="F43" s="1">
        <v>13</v>
      </c>
      <c r="G43">
        <f t="shared" si="0"/>
        <v>3.0473701257054775</v>
      </c>
      <c r="H43" s="1">
        <v>372.352783203125</v>
      </c>
      <c r="I43" s="1">
        <v>28.782939910888672</v>
      </c>
      <c r="J43">
        <f t="shared" si="1"/>
        <v>0.24907868837754157</v>
      </c>
      <c r="K43">
        <f t="shared" si="2"/>
        <v>991</v>
      </c>
      <c r="L43">
        <f t="shared" si="3"/>
        <v>64.283289134735455</v>
      </c>
      <c r="M43">
        <f t="shared" si="4"/>
        <v>-494.93999023437499</v>
      </c>
      <c r="N43" s="1">
        <v>59.537040710449219</v>
      </c>
      <c r="O43">
        <f t="shared" si="5"/>
        <v>30.902681350708008</v>
      </c>
      <c r="P43" s="1">
        <v>0.62282019853591919</v>
      </c>
      <c r="Q43" s="1">
        <v>1.6513090580701828E-2</v>
      </c>
      <c r="R43" s="1">
        <v>0</v>
      </c>
      <c r="S43" s="1">
        <v>0</v>
      </c>
      <c r="T43" s="1">
        <v>0</v>
      </c>
      <c r="U43" s="1">
        <v>32.242027282714844</v>
      </c>
      <c r="V43" s="1">
        <v>374.5172119140625</v>
      </c>
      <c r="W43" s="1">
        <v>28.831943511962891</v>
      </c>
      <c r="X43" s="1">
        <v>32.253616333007812</v>
      </c>
      <c r="Y43" s="1">
        <v>30.902681350708008</v>
      </c>
      <c r="Z43" s="1">
        <v>0</v>
      </c>
      <c r="AA43" s="1">
        <v>100.02825927734375</v>
      </c>
      <c r="AB43" s="1">
        <v>4949.39990234375</v>
      </c>
      <c r="AC43" s="1">
        <v>110005</v>
      </c>
      <c r="AD43" s="1" t="s">
        <v>57</v>
      </c>
      <c r="AE43" s="1">
        <v>120</v>
      </c>
      <c r="AF43" s="1">
        <v>100</v>
      </c>
      <c r="AG43">
        <f t="shared" si="6"/>
        <v>4.4864056610478213</v>
      </c>
      <c r="AH43" s="1">
        <v>2.8840091228485107</v>
      </c>
    </row>
    <row r="44" spans="1:34" x14ac:dyDescent="0.25">
      <c r="A44" s="1">
        <v>29</v>
      </c>
      <c r="B44" s="1" t="s">
        <v>96</v>
      </c>
      <c r="C44" s="1">
        <v>489.99998904764652</v>
      </c>
      <c r="D44" s="1">
        <v>77</v>
      </c>
      <c r="E44" s="1">
        <v>3</v>
      </c>
      <c r="F44" s="1">
        <v>18</v>
      </c>
      <c r="G44">
        <f t="shared" si="0"/>
        <v>2.9882991810827302</v>
      </c>
      <c r="H44" s="1">
        <v>373.10934448242187</v>
      </c>
      <c r="I44" s="1">
        <v>28.800949096679688</v>
      </c>
      <c r="J44">
        <f t="shared" si="1"/>
        <v>0.24425048806024335</v>
      </c>
      <c r="K44">
        <f t="shared" si="2"/>
        <v>991</v>
      </c>
      <c r="L44">
        <f t="shared" si="3"/>
        <v>64.470660703496165</v>
      </c>
      <c r="M44">
        <f t="shared" si="4"/>
        <v>-494.93378906250001</v>
      </c>
      <c r="N44" s="1">
        <v>59.609012603759766</v>
      </c>
      <c r="O44">
        <f t="shared" si="5"/>
        <v>30.874717712402344</v>
      </c>
      <c r="P44" s="1">
        <v>0.61109459400177002</v>
      </c>
      <c r="Q44" s="1">
        <v>1.5084219165146351E-2</v>
      </c>
      <c r="R44" s="1">
        <v>0</v>
      </c>
      <c r="S44" s="1">
        <v>0</v>
      </c>
      <c r="T44" s="1">
        <v>0</v>
      </c>
      <c r="U44" s="1">
        <v>32.243789672851562</v>
      </c>
      <c r="V44" s="1">
        <v>375.9736328125</v>
      </c>
      <c r="W44" s="1">
        <v>28.869449615478516</v>
      </c>
      <c r="X44" s="1">
        <v>32.255504608154297</v>
      </c>
      <c r="Y44" s="1">
        <v>30.874717712402344</v>
      </c>
      <c r="Z44" s="1">
        <v>0</v>
      </c>
      <c r="AA44" s="1">
        <v>100.02974700927734</v>
      </c>
      <c r="AB44" s="1">
        <v>4949.337890625</v>
      </c>
      <c r="AC44" s="1">
        <v>110005</v>
      </c>
      <c r="AD44" s="1" t="s">
        <v>59</v>
      </c>
      <c r="AE44" s="1">
        <v>120</v>
      </c>
      <c r="AF44" s="1">
        <v>100</v>
      </c>
      <c r="AG44">
        <f t="shared" si="6"/>
        <v>4.4792523033323128</v>
      </c>
      <c r="AH44" s="1">
        <v>2.8878035545349121</v>
      </c>
    </row>
    <row r="45" spans="1:34" x14ac:dyDescent="0.25">
      <c r="A45" s="1">
        <v>30</v>
      </c>
      <c r="B45" s="1" t="s">
        <v>97</v>
      </c>
      <c r="C45" s="1">
        <v>492.49998899176717</v>
      </c>
      <c r="D45" s="1">
        <v>77</v>
      </c>
      <c r="E45" s="1">
        <v>3</v>
      </c>
      <c r="F45" s="1">
        <v>20</v>
      </c>
      <c r="G45">
        <f t="shared" si="0"/>
        <v>2.9531367123287549</v>
      </c>
      <c r="H45" s="1">
        <v>374.33724975585937</v>
      </c>
      <c r="I45" s="1">
        <v>28.832231521606445</v>
      </c>
      <c r="J45">
        <f t="shared" si="1"/>
        <v>0.2413764618553271</v>
      </c>
      <c r="K45">
        <f t="shared" si="2"/>
        <v>991</v>
      </c>
      <c r="L45">
        <f t="shared" si="3"/>
        <v>64.429423953153929</v>
      </c>
      <c r="M45">
        <f t="shared" si="4"/>
        <v>-494.92636718749998</v>
      </c>
      <c r="N45" s="1">
        <v>59.650615692138672</v>
      </c>
      <c r="O45">
        <f t="shared" si="5"/>
        <v>30.903787612915039</v>
      </c>
      <c r="P45" s="1">
        <v>0.60437691211700439</v>
      </c>
      <c r="Q45" s="1">
        <v>1.3766591437160969E-2</v>
      </c>
      <c r="R45" s="1">
        <v>0</v>
      </c>
      <c r="S45" s="1">
        <v>0</v>
      </c>
      <c r="T45" s="1">
        <v>0</v>
      </c>
      <c r="U45" s="1">
        <v>32.250587463378906</v>
      </c>
      <c r="V45" s="1">
        <v>377.584228515625</v>
      </c>
      <c r="W45" s="1">
        <v>28.898603439331055</v>
      </c>
      <c r="X45" s="1">
        <v>32.261192321777344</v>
      </c>
      <c r="Y45" s="1">
        <v>30.903787612915039</v>
      </c>
      <c r="Z45" s="1">
        <v>0</v>
      </c>
      <c r="AA45" s="1">
        <v>100.03070831298828</v>
      </c>
      <c r="AB45" s="1">
        <v>4949.263671875</v>
      </c>
      <c r="AC45" s="1">
        <v>110005</v>
      </c>
      <c r="AD45" s="1" t="s">
        <v>61</v>
      </c>
      <c r="AE45" s="1">
        <v>120</v>
      </c>
      <c r="AF45" s="1">
        <v>100</v>
      </c>
      <c r="AG45">
        <f t="shared" si="6"/>
        <v>4.4866888576717292</v>
      </c>
      <c r="AH45" s="1">
        <v>2.8907477855682373</v>
      </c>
    </row>
    <row r="46" spans="1:34" x14ac:dyDescent="0.25">
      <c r="A46" s="1">
        <v>31</v>
      </c>
      <c r="B46" s="1" t="s">
        <v>98</v>
      </c>
      <c r="C46" s="1">
        <v>494.99998893588781</v>
      </c>
      <c r="D46" s="1">
        <v>77</v>
      </c>
      <c r="E46" s="1">
        <v>3</v>
      </c>
      <c r="F46" s="1">
        <v>20</v>
      </c>
      <c r="G46">
        <f t="shared" si="0"/>
        <v>2.9934356751633779</v>
      </c>
      <c r="H46" s="1">
        <v>375.85946655273437</v>
      </c>
      <c r="I46" s="1">
        <v>28.86669921875</v>
      </c>
      <c r="J46">
        <f t="shared" si="1"/>
        <v>0.24467032259155763</v>
      </c>
      <c r="K46">
        <f t="shared" si="2"/>
        <v>991</v>
      </c>
      <c r="L46">
        <f t="shared" si="3"/>
        <v>64.46522094985427</v>
      </c>
      <c r="M46">
        <f t="shared" si="4"/>
        <v>-494.94985351562502</v>
      </c>
      <c r="N46" s="1">
        <v>59.711074829101563</v>
      </c>
      <c r="O46">
        <f t="shared" si="5"/>
        <v>30.912555694580078</v>
      </c>
      <c r="P46" s="1">
        <v>0.6126096248626709</v>
      </c>
      <c r="Q46" s="1">
        <v>1.4001247473061085E-2</v>
      </c>
      <c r="R46" s="1">
        <v>0</v>
      </c>
      <c r="S46" s="1">
        <v>0</v>
      </c>
      <c r="T46" s="1">
        <v>0</v>
      </c>
      <c r="U46" s="1">
        <v>32.250354766845703</v>
      </c>
      <c r="V46" s="1">
        <v>379.0260009765625</v>
      </c>
      <c r="W46" s="1">
        <v>28.929485321044922</v>
      </c>
      <c r="X46" s="1">
        <v>32.261947631835937</v>
      </c>
      <c r="Y46" s="1">
        <v>30.912555694580078</v>
      </c>
      <c r="Z46" s="1">
        <v>0</v>
      </c>
      <c r="AA46" s="1">
        <v>100.02947235107422</v>
      </c>
      <c r="AB46" s="1">
        <v>4949.49853515625</v>
      </c>
      <c r="AC46" s="1">
        <v>110005</v>
      </c>
      <c r="AD46" s="1" t="s">
        <v>63</v>
      </c>
      <c r="AE46" s="1">
        <v>120</v>
      </c>
      <c r="AF46" s="1">
        <v>100</v>
      </c>
      <c r="AG46">
        <f t="shared" si="6"/>
        <v>4.4889339859112551</v>
      </c>
      <c r="AH46" s="1">
        <v>2.893801212310791</v>
      </c>
    </row>
    <row r="47" spans="1:34" x14ac:dyDescent="0.25">
      <c r="A47" s="1">
        <v>32</v>
      </c>
      <c r="B47" s="1" t="s">
        <v>99</v>
      </c>
      <c r="C47" s="1">
        <v>497.49998888000846</v>
      </c>
      <c r="D47" s="1">
        <v>77</v>
      </c>
      <c r="E47" s="1">
        <v>3</v>
      </c>
      <c r="F47" s="1">
        <v>20</v>
      </c>
      <c r="G47">
        <f t="shared" si="0"/>
        <v>3.0575552489614721</v>
      </c>
      <c r="H47" s="1">
        <v>377.41183471679687</v>
      </c>
      <c r="I47" s="1">
        <v>28.898248672485352</v>
      </c>
      <c r="J47">
        <f t="shared" si="1"/>
        <v>0.24991117574760771</v>
      </c>
      <c r="K47">
        <f t="shared" si="2"/>
        <v>991</v>
      </c>
      <c r="L47">
        <f t="shared" si="3"/>
        <v>64.658349664627607</v>
      </c>
      <c r="M47">
        <f t="shared" si="4"/>
        <v>-494.91069335937499</v>
      </c>
      <c r="N47" s="1">
        <v>59.77825927734375</v>
      </c>
      <c r="O47">
        <f t="shared" si="5"/>
        <v>30.877700805664063</v>
      </c>
      <c r="P47" s="1">
        <v>0.62635916471481323</v>
      </c>
      <c r="Q47" s="1">
        <v>1.2443838641047478E-2</v>
      </c>
      <c r="R47" s="1">
        <v>0</v>
      </c>
      <c r="S47" s="1">
        <v>0</v>
      </c>
      <c r="T47" s="1">
        <v>0</v>
      </c>
      <c r="U47" s="1">
        <v>32.249927520751953</v>
      </c>
      <c r="V47" s="1">
        <v>380.80621337890625</v>
      </c>
      <c r="W47" s="1">
        <v>28.958549499511719</v>
      </c>
      <c r="X47" s="1">
        <v>32.259788513183594</v>
      </c>
      <c r="Y47" s="1">
        <v>30.877700805664063</v>
      </c>
      <c r="Z47" s="1">
        <v>0</v>
      </c>
      <c r="AA47" s="1">
        <v>100.02931213378906</v>
      </c>
      <c r="AB47" s="1">
        <v>4949.10693359375</v>
      </c>
      <c r="AC47" s="1">
        <v>110005</v>
      </c>
      <c r="AD47" s="1" t="s">
        <v>65</v>
      </c>
      <c r="AE47" s="1">
        <v>120</v>
      </c>
      <c r="AF47" s="1">
        <v>100</v>
      </c>
      <c r="AG47">
        <f t="shared" si="6"/>
        <v>4.4800149325145275</v>
      </c>
      <c r="AH47" s="1">
        <v>2.8967037200927734</v>
      </c>
    </row>
    <row r="48" spans="1:34" x14ac:dyDescent="0.25">
      <c r="A48" s="1">
        <v>33</v>
      </c>
      <c r="B48" s="1" t="s">
        <v>100</v>
      </c>
      <c r="C48" s="1">
        <v>499.9999888241291</v>
      </c>
      <c r="D48" s="1">
        <v>77</v>
      </c>
      <c r="E48" s="1">
        <v>3</v>
      </c>
      <c r="F48" s="1">
        <v>20</v>
      </c>
      <c r="G48">
        <f t="shared" ref="G48:G79" si="7">J48*K48/$A$9</f>
        <v>3.1555727124810096</v>
      </c>
      <c r="H48" s="1">
        <v>379.01168823242187</v>
      </c>
      <c r="I48" s="1">
        <v>28.929052352905273</v>
      </c>
      <c r="J48">
        <f t="shared" ref="J48:J79" si="8">IF(E48=3,AA48*1.2028/(O48+273)*(Q48/(1000-I48)*H48+P48),IF(E48=4,(R48*H48+S48),0))</f>
        <v>0.25792269395657091</v>
      </c>
      <c r="K48">
        <f t="shared" ref="K48:K79" si="9">($I$9-$A$9*T48)</f>
        <v>991</v>
      </c>
      <c r="L48">
        <f t="shared" ref="L48:L79" si="10">100*AH48/AG48</f>
        <v>64.735207394581153</v>
      </c>
      <c r="M48">
        <f t="shared" ref="M48:M79" si="11">AB48/-10</f>
        <v>-494.95341796874999</v>
      </c>
      <c r="N48" s="1">
        <v>59.828620910644531</v>
      </c>
      <c r="O48">
        <f t="shared" ref="O48:O79" si="12">Y48</f>
        <v>30.879007339477539</v>
      </c>
      <c r="P48" s="1">
        <v>0.64707720279693604</v>
      </c>
      <c r="Q48" s="1">
        <v>1.1172511614859104E-2</v>
      </c>
      <c r="R48" s="1">
        <v>0</v>
      </c>
      <c r="S48" s="1">
        <v>0</v>
      </c>
      <c r="T48" s="1">
        <v>0</v>
      </c>
      <c r="U48" s="1">
        <v>32.254653930664062</v>
      </c>
      <c r="V48" s="1">
        <v>382.53530883789062</v>
      </c>
      <c r="W48" s="1">
        <v>28.995361328125</v>
      </c>
      <c r="X48" s="1">
        <v>32.267230987548828</v>
      </c>
      <c r="Y48" s="1">
        <v>30.879007339477539</v>
      </c>
      <c r="Z48" s="1">
        <v>0</v>
      </c>
      <c r="AA48" s="1">
        <v>100.02851867675781</v>
      </c>
      <c r="AB48" s="1">
        <v>4949.5341796875</v>
      </c>
      <c r="AC48" s="1">
        <v>110005</v>
      </c>
      <c r="AD48" s="1" t="s">
        <v>67</v>
      </c>
      <c r="AE48" s="1">
        <v>120</v>
      </c>
      <c r="AF48" s="1">
        <v>100</v>
      </c>
      <c r="AG48">
        <f t="shared" ref="AG48:AG79" si="13">0.61365*EXP(17.502*O48/(240.97+O48))</f>
        <v>4.4803489841081232</v>
      </c>
      <c r="AH48" s="1">
        <v>2.9003632068634033</v>
      </c>
    </row>
    <row r="49" spans="1:34" x14ac:dyDescent="0.25">
      <c r="A49" s="1">
        <v>34</v>
      </c>
      <c r="B49" s="1" t="s">
        <v>101</v>
      </c>
      <c r="C49" s="1">
        <v>502.49998876824975</v>
      </c>
      <c r="D49" s="1">
        <v>77</v>
      </c>
      <c r="E49" s="1">
        <v>3</v>
      </c>
      <c r="F49" s="1">
        <v>20</v>
      </c>
      <c r="G49">
        <f t="shared" si="7"/>
        <v>3.1864570920407216</v>
      </c>
      <c r="H49" s="1">
        <v>380.62799072265625</v>
      </c>
      <c r="I49" s="1">
        <v>28.957342147827148</v>
      </c>
      <c r="J49">
        <f t="shared" si="8"/>
        <v>0.26044704788627493</v>
      </c>
      <c r="K49">
        <f t="shared" si="9"/>
        <v>991</v>
      </c>
      <c r="L49">
        <f t="shared" si="10"/>
        <v>64.8355060706199</v>
      </c>
      <c r="M49">
        <f t="shared" si="11"/>
        <v>-494.933837890625</v>
      </c>
      <c r="N49" s="1">
        <v>59.872291564941406</v>
      </c>
      <c r="O49">
        <f t="shared" si="12"/>
        <v>30.864959716796875</v>
      </c>
      <c r="P49" s="1">
        <v>0.65353232622146606</v>
      </c>
      <c r="Q49" s="1">
        <v>1.0843225754797459E-2</v>
      </c>
      <c r="R49" s="1">
        <v>0</v>
      </c>
      <c r="S49" s="1">
        <v>0</v>
      </c>
      <c r="T49" s="1">
        <v>0</v>
      </c>
      <c r="U49" s="1">
        <v>32.254581451416016</v>
      </c>
      <c r="V49" s="1">
        <v>383.79513549804687</v>
      </c>
      <c r="W49" s="1">
        <v>29.016988754272461</v>
      </c>
      <c r="X49" s="1">
        <v>32.267528533935547</v>
      </c>
      <c r="Y49" s="1">
        <v>30.864959716796875</v>
      </c>
      <c r="Z49" s="1">
        <v>0</v>
      </c>
      <c r="AA49" s="1">
        <v>100.02861022949219</v>
      </c>
      <c r="AB49" s="1">
        <v>4949.33837890625</v>
      </c>
      <c r="AC49" s="1">
        <v>110005</v>
      </c>
      <c r="AD49" s="1" t="s">
        <v>69</v>
      </c>
      <c r="AE49" s="1">
        <v>120</v>
      </c>
      <c r="AF49" s="1">
        <v>100</v>
      </c>
      <c r="AG49">
        <f t="shared" si="13"/>
        <v>4.476758457124526</v>
      </c>
      <c r="AH49" s="1">
        <v>2.9025290012359619</v>
      </c>
    </row>
    <row r="50" spans="1:34" x14ac:dyDescent="0.25">
      <c r="A50" s="1">
        <v>35</v>
      </c>
      <c r="B50" s="1" t="s">
        <v>102</v>
      </c>
      <c r="C50" s="1">
        <v>504.9999887123704</v>
      </c>
      <c r="D50" s="1">
        <v>77</v>
      </c>
      <c r="E50" s="1">
        <v>3</v>
      </c>
      <c r="F50" s="1">
        <v>20</v>
      </c>
      <c r="G50">
        <f t="shared" si="7"/>
        <v>3.0112422929968505</v>
      </c>
      <c r="H50" s="1">
        <v>382.1806640625</v>
      </c>
      <c r="I50" s="1">
        <v>28.982078552246094</v>
      </c>
      <c r="J50">
        <f t="shared" si="8"/>
        <v>0.24612575755070118</v>
      </c>
      <c r="K50">
        <f t="shared" si="9"/>
        <v>991</v>
      </c>
      <c r="L50">
        <f t="shared" si="10"/>
        <v>64.913133807376894</v>
      </c>
      <c r="M50">
        <f t="shared" si="11"/>
        <v>-494.95351562500002</v>
      </c>
      <c r="N50" s="1">
        <v>59.884471893310547</v>
      </c>
      <c r="O50">
        <f t="shared" si="12"/>
        <v>30.848564147949219</v>
      </c>
      <c r="P50" s="1">
        <v>0.61760014295578003</v>
      </c>
      <c r="Q50" s="1">
        <v>1.0135587304830551E-2</v>
      </c>
      <c r="R50" s="1">
        <v>0</v>
      </c>
      <c r="S50" s="1">
        <v>0</v>
      </c>
      <c r="T50" s="1">
        <v>0</v>
      </c>
      <c r="U50" s="1">
        <v>32.258182525634766</v>
      </c>
      <c r="V50" s="1">
        <v>385.26101684570312</v>
      </c>
      <c r="W50" s="1">
        <v>29.025022506713867</v>
      </c>
      <c r="X50" s="1">
        <v>32.268543243408203</v>
      </c>
      <c r="Y50" s="1">
        <v>30.848564147949219</v>
      </c>
      <c r="Z50" s="1">
        <v>0</v>
      </c>
      <c r="AA50" s="1">
        <v>100.02700042724609</v>
      </c>
      <c r="AB50" s="1">
        <v>4949.53515625</v>
      </c>
      <c r="AC50" s="1">
        <v>110005</v>
      </c>
      <c r="AD50" s="1" t="s">
        <v>71</v>
      </c>
      <c r="AE50" s="1">
        <v>120</v>
      </c>
      <c r="AF50" s="1">
        <v>100</v>
      </c>
      <c r="AG50">
        <f t="shared" si="13"/>
        <v>4.4725709728324237</v>
      </c>
      <c r="AH50" s="1">
        <v>2.9032859802246094</v>
      </c>
    </row>
    <row r="51" spans="1:34" x14ac:dyDescent="0.25">
      <c r="A51" s="1">
        <v>36</v>
      </c>
      <c r="B51" s="1" t="s">
        <v>103</v>
      </c>
      <c r="C51" s="1">
        <v>507.49998865649104</v>
      </c>
      <c r="D51" s="1">
        <v>77</v>
      </c>
      <c r="E51" s="1">
        <v>3</v>
      </c>
      <c r="F51" s="1">
        <v>20</v>
      </c>
      <c r="G51">
        <f t="shared" si="7"/>
        <v>2.8529384495672589</v>
      </c>
      <c r="H51" s="1">
        <v>383.71200561523437</v>
      </c>
      <c r="I51" s="1">
        <v>29.006263732910156</v>
      </c>
      <c r="J51">
        <f t="shared" si="8"/>
        <v>0.23318669466695052</v>
      </c>
      <c r="K51">
        <f t="shared" si="9"/>
        <v>991</v>
      </c>
      <c r="L51">
        <f t="shared" si="10"/>
        <v>64.863192310963456</v>
      </c>
      <c r="M51">
        <f t="shared" si="11"/>
        <v>-494.94218749999999</v>
      </c>
      <c r="N51" s="1">
        <v>59.886474609375</v>
      </c>
      <c r="O51">
        <f t="shared" si="12"/>
        <v>30.866828918457031</v>
      </c>
      <c r="P51" s="1">
        <v>0.58554375171661377</v>
      </c>
      <c r="Q51" s="1">
        <v>8.6291180923581123E-3</v>
      </c>
      <c r="R51" s="1">
        <v>0</v>
      </c>
      <c r="S51" s="1">
        <v>0</v>
      </c>
      <c r="T51" s="1">
        <v>0</v>
      </c>
      <c r="U51" s="1">
        <v>32.263778686523438</v>
      </c>
      <c r="V51" s="1">
        <v>386.88552856445312</v>
      </c>
      <c r="W51" s="1">
        <v>29.033266067504883</v>
      </c>
      <c r="X51" s="1">
        <v>32.272781372070312</v>
      </c>
      <c r="Y51" s="1">
        <v>30.866828918457031</v>
      </c>
      <c r="Z51" s="1">
        <v>0</v>
      </c>
      <c r="AA51" s="1">
        <v>100.02589416503906</v>
      </c>
      <c r="AB51" s="1">
        <v>4949.421875</v>
      </c>
      <c r="AC51" s="1">
        <v>110005</v>
      </c>
      <c r="AD51" s="1" t="s">
        <v>73</v>
      </c>
      <c r="AE51" s="1">
        <v>120</v>
      </c>
      <c r="AF51" s="1">
        <v>100</v>
      </c>
      <c r="AG51">
        <f t="shared" si="13"/>
        <v>4.4772360744139696</v>
      </c>
      <c r="AH51" s="1">
        <v>2.9040782451629639</v>
      </c>
    </row>
    <row r="52" spans="1:34" x14ac:dyDescent="0.25">
      <c r="A52" s="1">
        <v>37</v>
      </c>
      <c r="B52" s="1" t="s">
        <v>104</v>
      </c>
      <c r="C52" s="1">
        <v>509.99998860061169</v>
      </c>
      <c r="D52" s="1">
        <v>77</v>
      </c>
      <c r="E52" s="1">
        <v>3</v>
      </c>
      <c r="F52" s="1">
        <v>20</v>
      </c>
      <c r="G52">
        <f t="shared" si="7"/>
        <v>2.8858006784169885</v>
      </c>
      <c r="H52" s="1">
        <v>385.2213134765625</v>
      </c>
      <c r="I52" s="1">
        <v>29.025768280029297</v>
      </c>
      <c r="J52">
        <f t="shared" si="8"/>
        <v>0.23587270933579824</v>
      </c>
      <c r="K52">
        <f t="shared" si="9"/>
        <v>991</v>
      </c>
      <c r="L52">
        <f t="shared" si="10"/>
        <v>64.972925656977921</v>
      </c>
      <c r="M52">
        <f t="shared" si="11"/>
        <v>-494.94609374999999</v>
      </c>
      <c r="N52" s="1">
        <v>59.963638305664062</v>
      </c>
      <c r="O52">
        <f t="shared" si="12"/>
        <v>30.859951019287109</v>
      </c>
      <c r="P52" s="1">
        <v>0.59298789501190186</v>
      </c>
      <c r="Q52" s="1">
        <v>6.8441894836723804E-3</v>
      </c>
      <c r="R52" s="1">
        <v>0</v>
      </c>
      <c r="S52" s="1">
        <v>0</v>
      </c>
      <c r="T52" s="1">
        <v>0</v>
      </c>
      <c r="U52" s="1">
        <v>32.263465881347656</v>
      </c>
      <c r="V52" s="1">
        <v>388.35311889648437</v>
      </c>
      <c r="W52" s="1">
        <v>29.069942474365234</v>
      </c>
      <c r="X52" s="1">
        <v>32.272960662841797</v>
      </c>
      <c r="Y52" s="1">
        <v>30.859951019287109</v>
      </c>
      <c r="Z52" s="1">
        <v>0</v>
      </c>
      <c r="AA52" s="1">
        <v>100.02942657470703</v>
      </c>
      <c r="AB52" s="1">
        <v>4949.4609375</v>
      </c>
      <c r="AC52" s="1">
        <v>110005</v>
      </c>
      <c r="AD52" s="1" t="s">
        <v>75</v>
      </c>
      <c r="AE52" s="1">
        <v>120</v>
      </c>
      <c r="AF52" s="1">
        <v>100</v>
      </c>
      <c r="AG52">
        <f t="shared" si="13"/>
        <v>4.4754788565302919</v>
      </c>
      <c r="AH52" s="1">
        <v>2.9078495502471924</v>
      </c>
    </row>
    <row r="53" spans="1:34" x14ac:dyDescent="0.25">
      <c r="A53" s="1">
        <v>38</v>
      </c>
      <c r="B53" s="1" t="s">
        <v>105</v>
      </c>
      <c r="C53" s="1">
        <v>512.49998854473233</v>
      </c>
      <c r="D53" s="1">
        <v>77</v>
      </c>
      <c r="E53" s="1">
        <v>3</v>
      </c>
      <c r="F53" s="1">
        <v>20</v>
      </c>
      <c r="G53">
        <f t="shared" si="7"/>
        <v>2.9517942913017081</v>
      </c>
      <c r="H53" s="1">
        <v>386.67837524414062</v>
      </c>
      <c r="I53" s="1">
        <v>29.047758102416992</v>
      </c>
      <c r="J53">
        <f t="shared" si="8"/>
        <v>0.24126673823959471</v>
      </c>
      <c r="K53">
        <f t="shared" si="9"/>
        <v>991</v>
      </c>
      <c r="L53">
        <f t="shared" si="10"/>
        <v>65.050473021755138</v>
      </c>
      <c r="M53">
        <f t="shared" si="11"/>
        <v>-494.96435546875</v>
      </c>
      <c r="N53" s="1">
        <v>60.011463165283203</v>
      </c>
      <c r="O53">
        <f t="shared" si="12"/>
        <v>30.857524871826172</v>
      </c>
      <c r="P53" s="1">
        <v>0.60575354099273682</v>
      </c>
      <c r="Q53" s="1">
        <v>8.9414780959486961E-3</v>
      </c>
      <c r="R53" s="1">
        <v>0</v>
      </c>
      <c r="S53" s="1">
        <v>0</v>
      </c>
      <c r="T53" s="1">
        <v>0</v>
      </c>
      <c r="U53" s="1">
        <v>32.268756866455078</v>
      </c>
      <c r="V53" s="1">
        <v>389.88272094726562</v>
      </c>
      <c r="W53" s="1">
        <v>29.100286483764648</v>
      </c>
      <c r="X53" s="1">
        <v>32.277511596679688</v>
      </c>
      <c r="Y53" s="1">
        <v>30.857524871826172</v>
      </c>
      <c r="Z53" s="1">
        <v>0</v>
      </c>
      <c r="AA53" s="1">
        <v>100.03052520751953</v>
      </c>
      <c r="AB53" s="1">
        <v>4949.6435546875</v>
      </c>
      <c r="AC53" s="1">
        <v>110005</v>
      </c>
      <c r="AD53" s="1" t="s">
        <v>77</v>
      </c>
      <c r="AE53" s="1">
        <v>120</v>
      </c>
      <c r="AF53" s="1">
        <v>100</v>
      </c>
      <c r="AG53">
        <f t="shared" si="13"/>
        <v>4.4748591493137972</v>
      </c>
      <c r="AH53" s="1">
        <v>2.9109170436859131</v>
      </c>
    </row>
    <row r="54" spans="1:34" x14ac:dyDescent="0.25">
      <c r="A54" s="1">
        <v>39</v>
      </c>
      <c r="B54" s="1" t="s">
        <v>106</v>
      </c>
      <c r="C54" s="1">
        <v>513.49998852238059</v>
      </c>
      <c r="D54" s="1">
        <v>77</v>
      </c>
      <c r="E54" s="1">
        <v>4</v>
      </c>
      <c r="F54" s="1">
        <v>57</v>
      </c>
      <c r="G54">
        <f t="shared" si="7"/>
        <v>3.0076623702577003</v>
      </c>
      <c r="H54" s="1">
        <v>380</v>
      </c>
      <c r="I54" s="1">
        <v>29.051921844482422</v>
      </c>
      <c r="J54">
        <f t="shared" si="8"/>
        <v>0.24583315034396946</v>
      </c>
      <c r="K54">
        <f t="shared" si="9"/>
        <v>991</v>
      </c>
      <c r="L54">
        <f t="shared" si="10"/>
        <v>65.09576730359143</v>
      </c>
      <c r="M54">
        <f t="shared" si="11"/>
        <v>-494.93730468749999</v>
      </c>
      <c r="N54" s="1">
        <v>60.009708404541016</v>
      </c>
      <c r="O54">
        <f t="shared" si="12"/>
        <v>30.842315673828125</v>
      </c>
      <c r="P54" s="1">
        <v>0.60625576972961426</v>
      </c>
      <c r="Q54" s="1">
        <v>9.4706369563937187E-3</v>
      </c>
      <c r="R54" s="1">
        <v>-7.2955695213750005E-4</v>
      </c>
      <c r="S54" s="1">
        <v>0.52306479215621948</v>
      </c>
      <c r="T54" s="1">
        <v>0</v>
      </c>
      <c r="U54" s="1">
        <v>32.268692016601563</v>
      </c>
      <c r="V54" s="1">
        <v>390.59454345703125</v>
      </c>
      <c r="W54" s="1">
        <v>29.096096038818359</v>
      </c>
      <c r="X54" s="1">
        <v>32.274982452392578</v>
      </c>
      <c r="Y54" s="1">
        <v>30.842315673828125</v>
      </c>
      <c r="Z54" s="1">
        <v>0</v>
      </c>
      <c r="AA54" s="1">
        <v>100.02771759033203</v>
      </c>
      <c r="AB54" s="1">
        <v>4949.373046875</v>
      </c>
      <c r="AC54" s="1">
        <v>110005</v>
      </c>
      <c r="AD54" s="1" t="s">
        <v>79</v>
      </c>
      <c r="AE54" s="1">
        <v>120</v>
      </c>
      <c r="AF54" s="1">
        <v>100</v>
      </c>
      <c r="AG54">
        <f t="shared" si="13"/>
        <v>4.4709759893876369</v>
      </c>
      <c r="AH54" s="1">
        <v>2.9104161262512207</v>
      </c>
    </row>
    <row r="55" spans="1:34" x14ac:dyDescent="0.25">
      <c r="A55" s="1">
        <v>40</v>
      </c>
      <c r="B55" s="1" t="s">
        <v>107</v>
      </c>
      <c r="C55" s="1">
        <v>633.49998584017158</v>
      </c>
      <c r="D55" s="1">
        <v>77</v>
      </c>
      <c r="E55" s="1">
        <v>3</v>
      </c>
      <c r="F55" s="1">
        <v>8</v>
      </c>
      <c r="G55">
        <f t="shared" si="7"/>
        <v>4.5954380695643335</v>
      </c>
      <c r="H55" s="1">
        <v>372.36318969726562</v>
      </c>
      <c r="I55" s="1">
        <v>27.456943511962891</v>
      </c>
      <c r="J55">
        <f t="shared" si="8"/>
        <v>0.37561098247700403</v>
      </c>
      <c r="K55">
        <f t="shared" si="9"/>
        <v>991</v>
      </c>
      <c r="L55">
        <f t="shared" si="10"/>
        <v>62.219947825549397</v>
      </c>
      <c r="M55">
        <f t="shared" si="11"/>
        <v>-494.93984375000002</v>
      </c>
      <c r="N55" s="1">
        <v>56.312206268310547</v>
      </c>
      <c r="O55">
        <f t="shared" si="12"/>
        <v>30.700237274169922</v>
      </c>
      <c r="P55" s="1">
        <v>0.9239240288734436</v>
      </c>
      <c r="Q55" s="1">
        <v>6.3335694372653961E-2</v>
      </c>
      <c r="R55" s="1">
        <v>0</v>
      </c>
      <c r="S55" s="1">
        <v>0</v>
      </c>
      <c r="T55" s="1">
        <v>0</v>
      </c>
      <c r="U55" s="1">
        <v>32.471073150634766</v>
      </c>
      <c r="V55" s="1">
        <v>374.4771728515625</v>
      </c>
      <c r="W55" s="1">
        <v>27.587081909179687</v>
      </c>
      <c r="X55" s="1">
        <v>32.457386016845703</v>
      </c>
      <c r="Y55" s="1">
        <v>30.700237274169922</v>
      </c>
      <c r="Z55" s="1">
        <v>0</v>
      </c>
      <c r="AA55" s="1">
        <v>100.02350616455078</v>
      </c>
      <c r="AB55" s="1">
        <v>4949.3984375</v>
      </c>
      <c r="AC55" s="1">
        <v>110005</v>
      </c>
      <c r="AD55" s="1" t="s">
        <v>55</v>
      </c>
      <c r="AE55" s="1">
        <v>120</v>
      </c>
      <c r="AF55" s="1">
        <v>100</v>
      </c>
      <c r="AG55">
        <f t="shared" si="13"/>
        <v>4.4348425763284958</v>
      </c>
      <c r="AH55" s="1">
        <v>2.7593567371368408</v>
      </c>
    </row>
    <row r="56" spans="1:34" x14ac:dyDescent="0.25">
      <c r="A56" s="1">
        <v>41</v>
      </c>
      <c r="B56" s="1" t="s">
        <v>108</v>
      </c>
      <c r="C56" s="1">
        <v>635.99998578429222</v>
      </c>
      <c r="D56" s="1">
        <v>77</v>
      </c>
      <c r="E56" s="1">
        <v>3</v>
      </c>
      <c r="F56" s="1">
        <v>13</v>
      </c>
      <c r="G56">
        <f t="shared" si="7"/>
        <v>4.5460899341232262</v>
      </c>
      <c r="H56" s="1">
        <v>373.51296997070312</v>
      </c>
      <c r="I56" s="1">
        <v>27.529539108276367</v>
      </c>
      <c r="J56">
        <f t="shared" si="8"/>
        <v>0.3715774820019993</v>
      </c>
      <c r="K56">
        <f t="shared" si="9"/>
        <v>991</v>
      </c>
      <c r="L56">
        <f t="shared" si="10"/>
        <v>62.486292881550156</v>
      </c>
      <c r="M56">
        <f t="shared" si="11"/>
        <v>-494.92646484375001</v>
      </c>
      <c r="N56" s="1">
        <v>56.549716949462891</v>
      </c>
      <c r="O56">
        <f t="shared" si="12"/>
        <v>30.7130126953125</v>
      </c>
      <c r="P56" s="1">
        <v>0.91525167226791382</v>
      </c>
      <c r="Q56" s="1">
        <v>5.9347845613956451E-2</v>
      </c>
      <c r="R56" s="1">
        <v>0</v>
      </c>
      <c r="S56" s="1">
        <v>0</v>
      </c>
      <c r="T56" s="1">
        <v>0</v>
      </c>
      <c r="U56" s="1">
        <v>32.477725982666016</v>
      </c>
      <c r="V56" s="1">
        <v>376.64111328125</v>
      </c>
      <c r="W56" s="1">
        <v>27.725854873657227</v>
      </c>
      <c r="X56" s="1">
        <v>32.471439361572266</v>
      </c>
      <c r="Y56" s="1">
        <v>30.7130126953125</v>
      </c>
      <c r="Z56" s="1">
        <v>0</v>
      </c>
      <c r="AA56" s="1">
        <v>100.02188873291016</v>
      </c>
      <c r="AB56" s="1">
        <v>4949.2646484375</v>
      </c>
      <c r="AC56" s="1">
        <v>110005</v>
      </c>
      <c r="AD56" s="1" t="s">
        <v>57</v>
      </c>
      <c r="AE56" s="1">
        <v>120</v>
      </c>
      <c r="AF56" s="1">
        <v>100</v>
      </c>
      <c r="AG56">
        <f t="shared" si="13"/>
        <v>4.4380811819923194</v>
      </c>
      <c r="AH56" s="1">
        <v>2.7731924057006836</v>
      </c>
    </row>
    <row r="57" spans="1:34" x14ac:dyDescent="0.25">
      <c r="A57" s="1">
        <v>42</v>
      </c>
      <c r="B57" s="1" t="s">
        <v>109</v>
      </c>
      <c r="C57" s="1">
        <v>638.49998572841287</v>
      </c>
      <c r="D57" s="1">
        <v>77</v>
      </c>
      <c r="E57" s="1">
        <v>3</v>
      </c>
      <c r="F57" s="1">
        <v>18</v>
      </c>
      <c r="G57">
        <f t="shared" si="7"/>
        <v>4.4488378788188241</v>
      </c>
      <c r="H57" s="1">
        <v>374.62161254882812</v>
      </c>
      <c r="I57" s="1">
        <v>27.597354888916016</v>
      </c>
      <c r="J57">
        <f t="shared" si="8"/>
        <v>0.36362852490850128</v>
      </c>
      <c r="K57">
        <f t="shared" si="9"/>
        <v>991</v>
      </c>
      <c r="L57">
        <f t="shared" si="10"/>
        <v>62.881414175057294</v>
      </c>
      <c r="M57">
        <f t="shared" si="11"/>
        <v>-494.93618164062502</v>
      </c>
      <c r="N57" s="1">
        <v>56.812149047851563</v>
      </c>
      <c r="O57">
        <f t="shared" si="12"/>
        <v>30.68543815612793</v>
      </c>
      <c r="P57" s="1">
        <v>0.89628082513809204</v>
      </c>
      <c r="Q57" s="1">
        <v>5.6065995246171951E-2</v>
      </c>
      <c r="R57" s="1">
        <v>0</v>
      </c>
      <c r="S57" s="1">
        <v>0</v>
      </c>
      <c r="T57" s="1">
        <v>0</v>
      </c>
      <c r="U57" s="1">
        <v>32.485748291015625</v>
      </c>
      <c r="V57" s="1">
        <v>378.77154541015625</v>
      </c>
      <c r="W57" s="1">
        <v>27.856775283813477</v>
      </c>
      <c r="X57" s="1">
        <v>32.473171234130859</v>
      </c>
      <c r="Y57" s="1">
        <v>30.68543815612793</v>
      </c>
      <c r="Z57" s="1">
        <v>0</v>
      </c>
      <c r="AA57" s="1">
        <v>100.02357482910156</v>
      </c>
      <c r="AB57" s="1">
        <v>4949.36181640625</v>
      </c>
      <c r="AC57" s="1">
        <v>110005</v>
      </c>
      <c r="AD57" s="1" t="s">
        <v>59</v>
      </c>
      <c r="AE57" s="1">
        <v>120</v>
      </c>
      <c r="AF57" s="1">
        <v>100</v>
      </c>
      <c r="AG57">
        <f t="shared" si="13"/>
        <v>4.431093531774569</v>
      </c>
      <c r="AH57" s="1">
        <v>2.7863342761993408</v>
      </c>
    </row>
    <row r="58" spans="1:34" x14ac:dyDescent="0.25">
      <c r="A58" s="1">
        <v>43</v>
      </c>
      <c r="B58" s="1" t="s">
        <v>110</v>
      </c>
      <c r="C58" s="1">
        <v>640.99998567253351</v>
      </c>
      <c r="D58" s="1">
        <v>77</v>
      </c>
      <c r="E58" s="1">
        <v>3</v>
      </c>
      <c r="F58" s="1">
        <v>20</v>
      </c>
      <c r="G58">
        <f t="shared" si="7"/>
        <v>4.479589088258332</v>
      </c>
      <c r="H58" s="1">
        <v>376.44509887695312</v>
      </c>
      <c r="I58" s="1">
        <v>27.707117080688477</v>
      </c>
      <c r="J58">
        <f t="shared" si="8"/>
        <v>0.36614199409578696</v>
      </c>
      <c r="K58">
        <f t="shared" si="9"/>
        <v>991</v>
      </c>
      <c r="L58">
        <f t="shared" si="10"/>
        <v>63.15757671640938</v>
      </c>
      <c r="M58">
        <f t="shared" si="11"/>
        <v>-494.91679687499999</v>
      </c>
      <c r="N58" s="1">
        <v>57.058689117431641</v>
      </c>
      <c r="O58">
        <f t="shared" si="12"/>
        <v>30.690547943115234</v>
      </c>
      <c r="P58" s="1">
        <v>0.903464674949646</v>
      </c>
      <c r="Q58" s="1">
        <v>5.3712807595729828E-2</v>
      </c>
      <c r="R58" s="1">
        <v>0</v>
      </c>
      <c r="S58" s="1">
        <v>0</v>
      </c>
      <c r="T58" s="1">
        <v>0</v>
      </c>
      <c r="U58" s="1">
        <v>32.491355895996094</v>
      </c>
      <c r="V58" s="1">
        <v>381.1329345703125</v>
      </c>
      <c r="W58" s="1">
        <v>27.98790168762207</v>
      </c>
      <c r="X58" s="1">
        <v>32.479270935058594</v>
      </c>
      <c r="Y58" s="1">
        <v>30.690547943115234</v>
      </c>
      <c r="Z58" s="1">
        <v>0</v>
      </c>
      <c r="AA58" s="1">
        <v>100.02138519287109</v>
      </c>
      <c r="AB58" s="1">
        <v>4949.16796875</v>
      </c>
      <c r="AC58" s="1">
        <v>110005</v>
      </c>
      <c r="AD58" s="1" t="s">
        <v>61</v>
      </c>
      <c r="AE58" s="1">
        <v>120</v>
      </c>
      <c r="AF58" s="1">
        <v>100</v>
      </c>
      <c r="AG58">
        <f t="shared" si="13"/>
        <v>4.4323876763817323</v>
      </c>
      <c r="AH58" s="1">
        <v>2.7993886470794678</v>
      </c>
    </row>
    <row r="59" spans="1:34" x14ac:dyDescent="0.25">
      <c r="A59" s="1">
        <v>44</v>
      </c>
      <c r="B59" s="1" t="s">
        <v>111</v>
      </c>
      <c r="C59" s="1">
        <v>643.49998561665416</v>
      </c>
      <c r="D59" s="1">
        <v>77</v>
      </c>
      <c r="E59" s="1">
        <v>3</v>
      </c>
      <c r="F59" s="1">
        <v>20</v>
      </c>
      <c r="G59">
        <f t="shared" si="7"/>
        <v>4.4243468923117009</v>
      </c>
      <c r="H59" s="1">
        <v>378.68154907226562</v>
      </c>
      <c r="I59" s="1">
        <v>27.838451385498047</v>
      </c>
      <c r="J59">
        <f t="shared" si="8"/>
        <v>0.36162673892759617</v>
      </c>
      <c r="K59">
        <f t="shared" si="9"/>
        <v>991</v>
      </c>
      <c r="L59">
        <f t="shared" si="10"/>
        <v>63.461620756536767</v>
      </c>
      <c r="M59">
        <f t="shared" si="11"/>
        <v>-494.92768554687501</v>
      </c>
      <c r="N59" s="1">
        <v>57.252796173095703</v>
      </c>
      <c r="O59">
        <f t="shared" si="12"/>
        <v>30.674270629882812</v>
      </c>
      <c r="P59" s="1">
        <v>0.892844557762146</v>
      </c>
      <c r="Q59" s="1">
        <v>5.1275685429573059E-2</v>
      </c>
      <c r="R59" s="1">
        <v>0</v>
      </c>
      <c r="S59" s="1">
        <v>0</v>
      </c>
      <c r="T59" s="1">
        <v>0</v>
      </c>
      <c r="U59" s="1">
        <v>32.500415802001953</v>
      </c>
      <c r="V59" s="1">
        <v>383.32083129882813</v>
      </c>
      <c r="W59" s="1">
        <v>28.09660530090332</v>
      </c>
      <c r="X59" s="1">
        <v>32.487712860107422</v>
      </c>
      <c r="Y59" s="1">
        <v>30.674270629882812</v>
      </c>
      <c r="Z59" s="1">
        <v>0</v>
      </c>
      <c r="AA59" s="1">
        <v>100.02096557617187</v>
      </c>
      <c r="AB59" s="1">
        <v>4949.27685546875</v>
      </c>
      <c r="AC59" s="1">
        <v>110005</v>
      </c>
      <c r="AD59" s="1" t="s">
        <v>63</v>
      </c>
      <c r="AE59" s="1">
        <v>120</v>
      </c>
      <c r="AF59" s="1">
        <v>100</v>
      </c>
      <c r="AG59">
        <f t="shared" si="13"/>
        <v>4.4282663025784679</v>
      </c>
      <c r="AH59" s="1">
        <v>2.8102495670318604</v>
      </c>
    </row>
    <row r="60" spans="1:34" x14ac:dyDescent="0.25">
      <c r="A60" s="1">
        <v>45</v>
      </c>
      <c r="B60" s="1" t="s">
        <v>112</v>
      </c>
      <c r="C60" s="1">
        <v>645.9999855607748</v>
      </c>
      <c r="D60" s="1">
        <v>77</v>
      </c>
      <c r="E60" s="1">
        <v>3</v>
      </c>
      <c r="F60" s="1">
        <v>20</v>
      </c>
      <c r="G60">
        <f t="shared" si="7"/>
        <v>4.3557974982360337</v>
      </c>
      <c r="H60" s="1">
        <v>380.8731689453125</v>
      </c>
      <c r="I60" s="1">
        <v>27.961990356445313</v>
      </c>
      <c r="J60">
        <f t="shared" si="8"/>
        <v>0.35602381166207742</v>
      </c>
      <c r="K60">
        <f t="shared" si="9"/>
        <v>991</v>
      </c>
      <c r="L60">
        <f t="shared" si="10"/>
        <v>63.654046404227024</v>
      </c>
      <c r="M60">
        <f t="shared" si="11"/>
        <v>-494.94975585937499</v>
      </c>
      <c r="N60" s="1">
        <v>57.432521820068359</v>
      </c>
      <c r="O60">
        <f t="shared" si="12"/>
        <v>30.685224533081055</v>
      </c>
      <c r="P60" s="1">
        <v>0.87956368923187256</v>
      </c>
      <c r="Q60" s="1">
        <v>4.8766594380140305E-2</v>
      </c>
      <c r="R60" s="1">
        <v>0</v>
      </c>
      <c r="S60" s="1">
        <v>0</v>
      </c>
      <c r="T60" s="1">
        <v>0</v>
      </c>
      <c r="U60" s="1">
        <v>32.509502410888672</v>
      </c>
      <c r="V60" s="1">
        <v>385.38153076171875</v>
      </c>
      <c r="W60" s="1">
        <v>28.198337554931641</v>
      </c>
      <c r="X60" s="1">
        <v>32.496921539306641</v>
      </c>
      <c r="Y60" s="1">
        <v>30.685224533081055</v>
      </c>
      <c r="Z60" s="1">
        <v>0</v>
      </c>
      <c r="AA60" s="1">
        <v>100.02490234375</v>
      </c>
      <c r="AB60" s="1">
        <v>4949.49755859375</v>
      </c>
      <c r="AC60" s="1">
        <v>110005</v>
      </c>
      <c r="AD60" s="1" t="s">
        <v>65</v>
      </c>
      <c r="AE60" s="1">
        <v>120</v>
      </c>
      <c r="AF60" s="1">
        <v>100</v>
      </c>
      <c r="AG60">
        <f t="shared" si="13"/>
        <v>4.4310394351007307</v>
      </c>
      <c r="AH60" s="1">
        <v>2.8205358982086182</v>
      </c>
    </row>
    <row r="61" spans="1:34" x14ac:dyDescent="0.25">
      <c r="A61" s="1">
        <v>46</v>
      </c>
      <c r="B61" s="1" t="s">
        <v>113</v>
      </c>
      <c r="C61" s="1">
        <v>648.49998550489545</v>
      </c>
      <c r="D61" s="1">
        <v>77</v>
      </c>
      <c r="E61" s="1">
        <v>3</v>
      </c>
      <c r="F61" s="1">
        <v>20</v>
      </c>
      <c r="G61">
        <f t="shared" si="7"/>
        <v>4.1810378484602309</v>
      </c>
      <c r="H61" s="1">
        <v>383.04354858398437</v>
      </c>
      <c r="I61" s="1">
        <v>28.076509475708008</v>
      </c>
      <c r="J61">
        <f t="shared" si="8"/>
        <v>0.34173972323438817</v>
      </c>
      <c r="K61">
        <f t="shared" si="9"/>
        <v>991</v>
      </c>
      <c r="L61">
        <f t="shared" si="10"/>
        <v>63.876967965759292</v>
      </c>
      <c r="M61">
        <f t="shared" si="11"/>
        <v>-494.92148437499998</v>
      </c>
      <c r="N61" s="1">
        <v>57.567192077636719</v>
      </c>
      <c r="O61">
        <f t="shared" si="12"/>
        <v>30.669857025146484</v>
      </c>
      <c r="P61" s="1">
        <v>0.84544068574905396</v>
      </c>
      <c r="Q61" s="1">
        <v>4.3561842292547226E-2</v>
      </c>
      <c r="R61" s="1">
        <v>0</v>
      </c>
      <c r="S61" s="1">
        <v>0</v>
      </c>
      <c r="T61" s="1">
        <v>0</v>
      </c>
      <c r="U61" s="1">
        <v>32.516853332519531</v>
      </c>
      <c r="V61" s="1">
        <v>387.61953735351562</v>
      </c>
      <c r="W61" s="1">
        <v>28.2734375</v>
      </c>
      <c r="X61" s="1">
        <v>32.501808166503906</v>
      </c>
      <c r="Y61" s="1">
        <v>30.669857025146484</v>
      </c>
      <c r="Z61" s="1">
        <v>0</v>
      </c>
      <c r="AA61" s="1">
        <v>100.02069091796875</v>
      </c>
      <c r="AB61" s="1">
        <v>4949.21484375</v>
      </c>
      <c r="AC61" s="1">
        <v>110005</v>
      </c>
      <c r="AD61" s="1" t="s">
        <v>67</v>
      </c>
      <c r="AE61" s="1">
        <v>120</v>
      </c>
      <c r="AF61" s="1">
        <v>100</v>
      </c>
      <c r="AG61">
        <f t="shared" si="13"/>
        <v>4.4271493647370468</v>
      </c>
      <c r="AH61" s="1">
        <v>2.8279287815093994</v>
      </c>
    </row>
    <row r="62" spans="1:34" x14ac:dyDescent="0.25">
      <c r="A62" s="1">
        <v>47</v>
      </c>
      <c r="B62" s="1" t="s">
        <v>114</v>
      </c>
      <c r="C62" s="1">
        <v>650.99998544901609</v>
      </c>
      <c r="D62" s="1">
        <v>77</v>
      </c>
      <c r="E62" s="1">
        <v>3</v>
      </c>
      <c r="F62" s="1">
        <v>20</v>
      </c>
      <c r="G62">
        <f t="shared" si="7"/>
        <v>4.1530310443160285</v>
      </c>
      <c r="H62" s="1">
        <v>385.16091918945312</v>
      </c>
      <c r="I62" s="1">
        <v>28.178216934204102</v>
      </c>
      <c r="J62">
        <f t="shared" si="8"/>
        <v>0.33945056971705173</v>
      </c>
      <c r="K62">
        <f t="shared" si="9"/>
        <v>991</v>
      </c>
      <c r="L62">
        <f t="shared" si="10"/>
        <v>64.211328612090554</v>
      </c>
      <c r="M62">
        <f t="shared" si="11"/>
        <v>-494.95957031249998</v>
      </c>
      <c r="N62" s="1">
        <v>57.725879669189453</v>
      </c>
      <c r="O62">
        <f t="shared" si="12"/>
        <v>30.636077880859375</v>
      </c>
      <c r="P62" s="1">
        <v>0.84171724319458008</v>
      </c>
      <c r="Q62" s="1">
        <v>3.7882458418607712E-2</v>
      </c>
      <c r="R62" s="1">
        <v>0</v>
      </c>
      <c r="S62" s="1">
        <v>0</v>
      </c>
      <c r="T62" s="1">
        <v>0</v>
      </c>
      <c r="U62" s="1">
        <v>32.526748657226563</v>
      </c>
      <c r="V62" s="1">
        <v>389.70343017578125</v>
      </c>
      <c r="W62" s="1">
        <v>28.366472244262695</v>
      </c>
      <c r="X62" s="1">
        <v>32.511333465576172</v>
      </c>
      <c r="Y62" s="1">
        <v>30.636077880859375</v>
      </c>
      <c r="Z62" s="1">
        <v>0</v>
      </c>
      <c r="AA62" s="1">
        <v>100.02117156982422</v>
      </c>
      <c r="AB62" s="1">
        <v>4949.595703125</v>
      </c>
      <c r="AC62" s="1">
        <v>110005</v>
      </c>
      <c r="AD62" s="1" t="s">
        <v>69</v>
      </c>
      <c r="AE62" s="1">
        <v>120</v>
      </c>
      <c r="AF62" s="1">
        <v>100</v>
      </c>
      <c r="AG62">
        <f t="shared" si="13"/>
        <v>4.4186091012574513</v>
      </c>
      <c r="AH62" s="1">
        <v>2.8372476100921631</v>
      </c>
    </row>
    <row r="63" spans="1:34" x14ac:dyDescent="0.25">
      <c r="A63" s="1">
        <v>48</v>
      </c>
      <c r="B63" s="1" t="s">
        <v>115</v>
      </c>
      <c r="C63" s="1">
        <v>651.99998542666435</v>
      </c>
      <c r="D63" s="1">
        <v>77</v>
      </c>
      <c r="E63" s="1">
        <v>4</v>
      </c>
      <c r="F63" s="1">
        <v>37</v>
      </c>
      <c r="G63">
        <f t="shared" si="7"/>
        <v>4.3373697694322022</v>
      </c>
      <c r="H63" s="1">
        <v>380</v>
      </c>
      <c r="I63" s="1">
        <v>28.197145462036133</v>
      </c>
      <c r="J63">
        <f t="shared" si="8"/>
        <v>0.35451760981231928</v>
      </c>
      <c r="K63">
        <f t="shared" si="9"/>
        <v>991</v>
      </c>
      <c r="L63">
        <f t="shared" si="10"/>
        <v>64.286227305501839</v>
      </c>
      <c r="M63">
        <f t="shared" si="11"/>
        <v>-494.92387695312499</v>
      </c>
      <c r="N63" s="1">
        <v>57.794071197509766</v>
      </c>
      <c r="O63">
        <f t="shared" si="12"/>
        <v>30.636466979980469</v>
      </c>
      <c r="P63" s="1">
        <v>0.84430336952209473</v>
      </c>
      <c r="Q63" s="1">
        <v>3.725125640630722E-2</v>
      </c>
      <c r="R63" s="1">
        <v>-2.8435292188078165E-3</v>
      </c>
      <c r="S63" s="1">
        <v>1.4350587129592896</v>
      </c>
      <c r="T63" s="1">
        <v>0</v>
      </c>
      <c r="U63" s="1">
        <v>32.529960632324219</v>
      </c>
      <c r="V63" s="1">
        <v>390.51296997070312</v>
      </c>
      <c r="W63" s="1">
        <v>28.400079727172852</v>
      </c>
      <c r="X63" s="1">
        <v>32.511463165283203</v>
      </c>
      <c r="Y63" s="1">
        <v>30.636466979980469</v>
      </c>
      <c r="Z63" s="1">
        <v>0</v>
      </c>
      <c r="AA63" s="1">
        <v>100.02156066894531</v>
      </c>
      <c r="AB63" s="1">
        <v>4949.23876953125</v>
      </c>
      <c r="AC63" s="1">
        <v>110005</v>
      </c>
      <c r="AD63" s="1" t="s">
        <v>79</v>
      </c>
      <c r="AE63" s="1">
        <v>120</v>
      </c>
      <c r="AF63" s="1">
        <v>100</v>
      </c>
      <c r="AG63">
        <f t="shared" si="13"/>
        <v>4.4187073940626522</v>
      </c>
      <c r="AH63" s="1">
        <v>2.8406202793121338</v>
      </c>
    </row>
    <row r="64" spans="1:34" x14ac:dyDescent="0.25">
      <c r="A64" s="1">
        <v>49</v>
      </c>
      <c r="B64" s="1" t="s">
        <v>116</v>
      </c>
      <c r="C64" s="1">
        <v>678.99998482316732</v>
      </c>
      <c r="D64" s="1">
        <v>77</v>
      </c>
      <c r="E64" s="1">
        <v>3</v>
      </c>
      <c r="F64" s="1">
        <v>8</v>
      </c>
      <c r="G64">
        <f t="shared" si="7"/>
        <v>4.1677638522100544</v>
      </c>
      <c r="H64" s="1">
        <v>372.64047241210937</v>
      </c>
      <c r="I64" s="1">
        <v>28.515125274658203</v>
      </c>
      <c r="J64">
        <f t="shared" si="8"/>
        <v>0.34065476491323349</v>
      </c>
      <c r="K64">
        <f t="shared" si="9"/>
        <v>991</v>
      </c>
      <c r="L64">
        <f t="shared" si="10"/>
        <v>64.553036893967999</v>
      </c>
      <c r="M64">
        <f t="shared" si="11"/>
        <v>-494.89599609375</v>
      </c>
      <c r="N64" s="1">
        <v>57.872478485107422</v>
      </c>
      <c r="O64">
        <f t="shared" si="12"/>
        <v>30.669925689697266</v>
      </c>
      <c r="P64" s="1">
        <v>0.84886753559112549</v>
      </c>
      <c r="Q64" s="1">
        <v>2.8637342154979706E-2</v>
      </c>
      <c r="R64" s="1">
        <v>0</v>
      </c>
      <c r="S64" s="1">
        <v>0</v>
      </c>
      <c r="T64" s="1">
        <v>0</v>
      </c>
      <c r="U64" s="1">
        <v>32.623546600341797</v>
      </c>
      <c r="V64" s="1">
        <v>374.625732421875</v>
      </c>
      <c r="W64" s="1">
        <v>28.572189331054687</v>
      </c>
      <c r="X64" s="1">
        <v>32.594814300537109</v>
      </c>
      <c r="Y64" s="1">
        <v>30.669925689697266</v>
      </c>
      <c r="Z64" s="1">
        <v>0</v>
      </c>
      <c r="AA64" s="1">
        <v>100.02280426025391</v>
      </c>
      <c r="AB64" s="1">
        <v>4948.9599609375</v>
      </c>
      <c r="AC64" s="1">
        <v>110005</v>
      </c>
      <c r="AD64" s="1" t="s">
        <v>117</v>
      </c>
      <c r="AE64" s="1">
        <v>120</v>
      </c>
      <c r="AF64" s="1">
        <v>100</v>
      </c>
      <c r="AG64">
        <f t="shared" si="13"/>
        <v>4.4271667395913266</v>
      </c>
      <c r="AH64" s="1">
        <v>2.8578705787658691</v>
      </c>
    </row>
    <row r="65" spans="1:34" x14ac:dyDescent="0.25">
      <c r="A65" s="1">
        <v>50</v>
      </c>
      <c r="B65" s="1" t="s">
        <v>118</v>
      </c>
      <c r="C65" s="1">
        <v>681.49998476728797</v>
      </c>
      <c r="D65" s="1">
        <v>77</v>
      </c>
      <c r="E65" s="1">
        <v>3</v>
      </c>
      <c r="F65" s="1">
        <v>13</v>
      </c>
      <c r="G65">
        <f t="shared" si="7"/>
        <v>4.2969899831749689</v>
      </c>
      <c r="H65" s="1">
        <v>373.75042724609375</v>
      </c>
      <c r="I65" s="1">
        <v>28.554244995117188</v>
      </c>
      <c r="J65">
        <f t="shared" si="8"/>
        <v>0.35121714292348383</v>
      </c>
      <c r="K65">
        <f t="shared" si="9"/>
        <v>991</v>
      </c>
      <c r="L65">
        <f t="shared" si="10"/>
        <v>64.740945552924217</v>
      </c>
      <c r="M65">
        <f t="shared" si="11"/>
        <v>-494.93129882812502</v>
      </c>
      <c r="N65" s="1">
        <v>58.013362884521484</v>
      </c>
      <c r="O65">
        <f t="shared" si="12"/>
        <v>30.673366546630859</v>
      </c>
      <c r="P65" s="1">
        <v>0.87452983856201172</v>
      </c>
      <c r="Q65" s="1">
        <v>3.119240328669548E-2</v>
      </c>
      <c r="R65" s="1">
        <v>0</v>
      </c>
      <c r="S65" s="1">
        <v>0</v>
      </c>
      <c r="T65" s="1">
        <v>0</v>
      </c>
      <c r="U65" s="1">
        <v>32.631893157958984</v>
      </c>
      <c r="V65" s="1">
        <v>376.72256469726562</v>
      </c>
      <c r="W65" s="1">
        <v>28.661247253417969</v>
      </c>
      <c r="X65" s="1">
        <v>32.606739044189453</v>
      </c>
      <c r="Y65" s="1">
        <v>30.673366546630859</v>
      </c>
      <c r="Z65" s="1">
        <v>0</v>
      </c>
      <c r="AA65" s="1">
        <v>100.02192687988281</v>
      </c>
      <c r="AB65" s="1">
        <v>4949.31298828125</v>
      </c>
      <c r="AC65" s="1">
        <v>110005</v>
      </c>
      <c r="AD65" s="1" t="s">
        <v>57</v>
      </c>
      <c r="AE65" s="1">
        <v>120</v>
      </c>
      <c r="AF65" s="1">
        <v>100</v>
      </c>
      <c r="AG65">
        <f t="shared" si="13"/>
        <v>4.4280374889241489</v>
      </c>
      <c r="AH65" s="1">
        <v>2.8667533397674561</v>
      </c>
    </row>
    <row r="66" spans="1:34" x14ac:dyDescent="0.25">
      <c r="A66" s="1">
        <v>51</v>
      </c>
      <c r="B66" s="1" t="s">
        <v>119</v>
      </c>
      <c r="C66" s="1">
        <v>683.99998471140862</v>
      </c>
      <c r="D66" s="1">
        <v>77</v>
      </c>
      <c r="E66" s="1">
        <v>3</v>
      </c>
      <c r="F66" s="1">
        <v>18</v>
      </c>
      <c r="G66">
        <f t="shared" si="7"/>
        <v>4.3008602002214102</v>
      </c>
      <c r="H66" s="1">
        <v>374.84307861328125</v>
      </c>
      <c r="I66" s="1">
        <v>28.59516716003418</v>
      </c>
      <c r="J66">
        <f t="shared" si="8"/>
        <v>0.3515334775155744</v>
      </c>
      <c r="K66">
        <f t="shared" si="9"/>
        <v>991</v>
      </c>
      <c r="L66">
        <f t="shared" si="10"/>
        <v>64.994432186801802</v>
      </c>
      <c r="M66">
        <f t="shared" si="11"/>
        <v>-494.928955078125</v>
      </c>
      <c r="N66" s="1">
        <v>58.162578582763672</v>
      </c>
      <c r="O66">
        <f t="shared" si="12"/>
        <v>30.659061431884766</v>
      </c>
      <c r="P66" s="1">
        <v>0.87485206127166748</v>
      </c>
      <c r="Q66" s="1">
        <v>3.2227296382188797E-2</v>
      </c>
      <c r="R66" s="1">
        <v>0</v>
      </c>
      <c r="S66" s="1">
        <v>0</v>
      </c>
      <c r="T66" s="1">
        <v>0</v>
      </c>
      <c r="U66" s="1">
        <v>32.642501831054688</v>
      </c>
      <c r="V66" s="1">
        <v>379.05844116210937</v>
      </c>
      <c r="W66" s="1">
        <v>28.749967575073242</v>
      </c>
      <c r="X66" s="1">
        <v>32.615989685058594</v>
      </c>
      <c r="Y66" s="1">
        <v>30.659061431884766</v>
      </c>
      <c r="Z66" s="1">
        <v>0</v>
      </c>
      <c r="AA66" s="1">
        <v>100.02187347412109</v>
      </c>
      <c r="AB66" s="1">
        <v>4949.28955078125</v>
      </c>
      <c r="AC66" s="1">
        <v>110005</v>
      </c>
      <c r="AD66" s="1" t="s">
        <v>120</v>
      </c>
      <c r="AE66" s="1">
        <v>120</v>
      </c>
      <c r="AF66" s="1">
        <v>100</v>
      </c>
      <c r="AG66">
        <f t="shared" si="13"/>
        <v>4.4244183903117564</v>
      </c>
      <c r="AH66" s="1">
        <v>2.8756256103515625</v>
      </c>
    </row>
    <row r="67" spans="1:34" x14ac:dyDescent="0.25">
      <c r="A67" s="1">
        <v>52</v>
      </c>
      <c r="B67" s="1" t="s">
        <v>121</v>
      </c>
      <c r="C67" s="1">
        <v>686.49998465552926</v>
      </c>
      <c r="D67" s="1">
        <v>77</v>
      </c>
      <c r="E67" s="1">
        <v>3</v>
      </c>
      <c r="F67" s="1">
        <v>20</v>
      </c>
      <c r="G67">
        <f t="shared" si="7"/>
        <v>4.3769889266771811</v>
      </c>
      <c r="H67" s="1">
        <v>376.62310791015625</v>
      </c>
      <c r="I67" s="1">
        <v>28.656227111816406</v>
      </c>
      <c r="J67">
        <f t="shared" si="8"/>
        <v>0.35775590621680287</v>
      </c>
      <c r="K67">
        <f t="shared" si="9"/>
        <v>991</v>
      </c>
      <c r="L67">
        <f t="shared" si="10"/>
        <v>65.186418452153234</v>
      </c>
      <c r="M67">
        <f t="shared" si="11"/>
        <v>-494.93242187499999</v>
      </c>
      <c r="N67" s="1">
        <v>58.239582061767578</v>
      </c>
      <c r="O67">
        <f t="shared" si="12"/>
        <v>30.641019821166992</v>
      </c>
      <c r="P67" s="1">
        <v>0.89054578542709351</v>
      </c>
      <c r="Q67" s="1">
        <v>3.1987730413675308E-2</v>
      </c>
      <c r="R67" s="1">
        <v>0</v>
      </c>
      <c r="S67" s="1">
        <v>0</v>
      </c>
      <c r="T67" s="1">
        <v>0</v>
      </c>
      <c r="U67" s="1">
        <v>32.654548645019531</v>
      </c>
      <c r="V67" s="1">
        <v>381.2415771484375</v>
      </c>
      <c r="W67" s="1">
        <v>28.805442810058594</v>
      </c>
      <c r="X67" s="1">
        <v>32.626552581787109</v>
      </c>
      <c r="Y67" s="1">
        <v>30.641019821166992</v>
      </c>
      <c r="Z67" s="1">
        <v>0</v>
      </c>
      <c r="AA67" s="1">
        <v>100.02091979980469</v>
      </c>
      <c r="AB67" s="1">
        <v>4949.32421875</v>
      </c>
      <c r="AC67" s="1">
        <v>110005</v>
      </c>
      <c r="AD67" s="1" t="s">
        <v>61</v>
      </c>
      <c r="AE67" s="1">
        <v>120</v>
      </c>
      <c r="AF67" s="1">
        <v>100</v>
      </c>
      <c r="AG67">
        <f t="shared" si="13"/>
        <v>4.4198576578051387</v>
      </c>
      <c r="AH67" s="1">
        <v>2.8811469078063965</v>
      </c>
    </row>
    <row r="68" spans="1:34" x14ac:dyDescent="0.25">
      <c r="A68" s="1">
        <v>53</v>
      </c>
      <c r="B68" s="1" t="s">
        <v>122</v>
      </c>
      <c r="C68" s="1">
        <v>688.99998459964991</v>
      </c>
      <c r="D68" s="1">
        <v>77</v>
      </c>
      <c r="E68" s="1">
        <v>3</v>
      </c>
      <c r="F68" s="1">
        <v>20</v>
      </c>
      <c r="G68">
        <f t="shared" si="7"/>
        <v>4.3901144948524964</v>
      </c>
      <c r="H68" s="1">
        <v>378.857177734375</v>
      </c>
      <c r="I68" s="1">
        <v>28.729915618896484</v>
      </c>
      <c r="J68">
        <f t="shared" si="8"/>
        <v>0.35882873267714649</v>
      </c>
      <c r="K68">
        <f t="shared" si="9"/>
        <v>991</v>
      </c>
      <c r="L68">
        <f t="shared" si="10"/>
        <v>65.299422324710136</v>
      </c>
      <c r="M68">
        <f t="shared" si="11"/>
        <v>-494.946044921875</v>
      </c>
      <c r="N68" s="1">
        <v>58.384124755859375</v>
      </c>
      <c r="O68">
        <f t="shared" si="12"/>
        <v>30.664159774780273</v>
      </c>
      <c r="P68" s="1">
        <v>0.89462292194366455</v>
      </c>
      <c r="Q68" s="1">
        <v>2.8421821072697639E-2</v>
      </c>
      <c r="R68" s="1">
        <v>0</v>
      </c>
      <c r="S68" s="1">
        <v>0</v>
      </c>
      <c r="T68" s="1">
        <v>0</v>
      </c>
      <c r="U68" s="1">
        <v>32.665019989013672</v>
      </c>
      <c r="V68" s="1">
        <v>383.60726928710937</v>
      </c>
      <c r="W68" s="1">
        <v>28.893060684204102</v>
      </c>
      <c r="X68" s="1">
        <v>32.636775970458984</v>
      </c>
      <c r="Y68" s="1">
        <v>30.664159774780273</v>
      </c>
      <c r="Z68" s="1">
        <v>0</v>
      </c>
      <c r="AA68" s="1">
        <v>100.02268981933594</v>
      </c>
      <c r="AB68" s="1">
        <v>4949.46044921875</v>
      </c>
      <c r="AC68" s="1">
        <v>110005</v>
      </c>
      <c r="AD68" s="1" t="s">
        <v>123</v>
      </c>
      <c r="AE68" s="1">
        <v>120</v>
      </c>
      <c r="AF68" s="1">
        <v>100</v>
      </c>
      <c r="AG68">
        <f t="shared" si="13"/>
        <v>4.4257079413998754</v>
      </c>
      <c r="AH68" s="1">
        <v>2.8899617195129395</v>
      </c>
    </row>
    <row r="69" spans="1:34" x14ac:dyDescent="0.25">
      <c r="A69" s="1">
        <v>54</v>
      </c>
      <c r="B69" s="1" t="s">
        <v>124</v>
      </c>
      <c r="C69" s="1">
        <v>691.49998454377055</v>
      </c>
      <c r="D69" s="1">
        <v>77</v>
      </c>
      <c r="E69" s="1">
        <v>3</v>
      </c>
      <c r="F69" s="1">
        <v>20</v>
      </c>
      <c r="G69">
        <f t="shared" si="7"/>
        <v>4.3082674785829518</v>
      </c>
      <c r="H69" s="1">
        <v>381.04403686523437</v>
      </c>
      <c r="I69" s="1">
        <v>28.802824020385742</v>
      </c>
      <c r="J69">
        <f t="shared" si="8"/>
        <v>0.3521389160093028</v>
      </c>
      <c r="K69">
        <f t="shared" si="9"/>
        <v>991</v>
      </c>
      <c r="L69">
        <f t="shared" si="10"/>
        <v>65.341580473902255</v>
      </c>
      <c r="M69">
        <f t="shared" si="11"/>
        <v>-494.92143554687499</v>
      </c>
      <c r="N69" s="1">
        <v>58.430255889892578</v>
      </c>
      <c r="O69">
        <f t="shared" si="12"/>
        <v>30.674127578735352</v>
      </c>
      <c r="P69" s="1">
        <v>0.87827527523040771</v>
      </c>
      <c r="Q69" s="1">
        <v>2.694917656481266E-2</v>
      </c>
      <c r="R69" s="1">
        <v>0</v>
      </c>
      <c r="S69" s="1">
        <v>0</v>
      </c>
      <c r="T69" s="1">
        <v>0</v>
      </c>
      <c r="U69" s="1">
        <v>32.672935485839844</v>
      </c>
      <c r="V69" s="1">
        <v>385.36822509765625</v>
      </c>
      <c r="W69" s="1">
        <v>28.928054809570312</v>
      </c>
      <c r="X69" s="1">
        <v>32.644325256347656</v>
      </c>
      <c r="Y69" s="1">
        <v>30.674127578735352</v>
      </c>
      <c r="Z69" s="1">
        <v>0</v>
      </c>
      <c r="AA69" s="1">
        <v>100.02316284179687</v>
      </c>
      <c r="AB69" s="1">
        <v>4949.21435546875</v>
      </c>
      <c r="AC69" s="1">
        <v>110005</v>
      </c>
      <c r="AD69" s="1" t="s">
        <v>65</v>
      </c>
      <c r="AE69" s="1">
        <v>120</v>
      </c>
      <c r="AF69" s="1">
        <v>100</v>
      </c>
      <c r="AG69">
        <f t="shared" si="13"/>
        <v>4.4282300972003679</v>
      </c>
      <c r="AH69" s="1">
        <v>2.8934755325317383</v>
      </c>
    </row>
    <row r="70" spans="1:34" x14ac:dyDescent="0.25">
      <c r="A70" s="1">
        <v>55</v>
      </c>
      <c r="B70" s="1" t="s">
        <v>125</v>
      </c>
      <c r="C70" s="1">
        <v>693.9999844878912</v>
      </c>
      <c r="D70" s="1">
        <v>77</v>
      </c>
      <c r="E70" s="1">
        <v>3</v>
      </c>
      <c r="F70" s="1">
        <v>20</v>
      </c>
      <c r="G70">
        <f t="shared" si="7"/>
        <v>4.1496566014827643</v>
      </c>
      <c r="H70" s="1">
        <v>383.21023559570312</v>
      </c>
      <c r="I70" s="1">
        <v>28.86859130859375</v>
      </c>
      <c r="J70">
        <f t="shared" si="8"/>
        <v>0.3391747575379454</v>
      </c>
      <c r="K70">
        <f t="shared" si="9"/>
        <v>991</v>
      </c>
      <c r="L70">
        <f t="shared" si="10"/>
        <v>65.616195481677977</v>
      </c>
      <c r="M70">
        <f t="shared" si="11"/>
        <v>-494.9140625</v>
      </c>
      <c r="N70" s="1">
        <v>58.552997589111328</v>
      </c>
      <c r="O70">
        <f t="shared" si="12"/>
        <v>30.646854400634766</v>
      </c>
      <c r="P70" s="1">
        <v>0.84576636552810669</v>
      </c>
      <c r="Q70" s="1">
        <v>2.6108462363481522E-2</v>
      </c>
      <c r="R70" s="1">
        <v>0</v>
      </c>
      <c r="S70" s="1">
        <v>0</v>
      </c>
      <c r="T70" s="1">
        <v>0</v>
      </c>
      <c r="U70" s="1">
        <v>32.680854797363281</v>
      </c>
      <c r="V70" s="1">
        <v>387.65936279296875</v>
      </c>
      <c r="W70" s="1">
        <v>29.005073547363281</v>
      </c>
      <c r="X70" s="1">
        <v>32.653850555419922</v>
      </c>
      <c r="Y70" s="1">
        <v>30.646854400634766</v>
      </c>
      <c r="Z70" s="1">
        <v>0</v>
      </c>
      <c r="AA70" s="1">
        <v>100.02077484130859</v>
      </c>
      <c r="AB70" s="1">
        <v>4949.140625</v>
      </c>
      <c r="AC70" s="1">
        <v>110005</v>
      </c>
      <c r="AD70" s="1" t="s">
        <v>126</v>
      </c>
      <c r="AE70" s="1">
        <v>120</v>
      </c>
      <c r="AF70" s="1">
        <v>100</v>
      </c>
      <c r="AG70">
        <f t="shared" si="13"/>
        <v>4.4213321308200912</v>
      </c>
      <c r="AH70" s="1">
        <v>2.9011099338531494</v>
      </c>
    </row>
    <row r="71" spans="1:34" x14ac:dyDescent="0.25">
      <c r="A71" s="1">
        <v>56</v>
      </c>
      <c r="B71" s="1" t="s">
        <v>127</v>
      </c>
      <c r="C71" s="1">
        <v>696.49998443201184</v>
      </c>
      <c r="D71" s="1">
        <v>77</v>
      </c>
      <c r="E71" s="1">
        <v>3</v>
      </c>
      <c r="F71" s="1">
        <v>20</v>
      </c>
      <c r="G71">
        <f t="shared" si="7"/>
        <v>4.069024161929665</v>
      </c>
      <c r="H71" s="1">
        <v>385.31716918945312</v>
      </c>
      <c r="I71" s="1">
        <v>28.930696487426758</v>
      </c>
      <c r="J71">
        <f t="shared" si="8"/>
        <v>0.33258421505176877</v>
      </c>
      <c r="K71">
        <f t="shared" si="9"/>
        <v>991</v>
      </c>
      <c r="L71">
        <f t="shared" si="10"/>
        <v>65.738024811048874</v>
      </c>
      <c r="M71">
        <f t="shared" si="11"/>
        <v>-494.97783203124999</v>
      </c>
      <c r="N71" s="1">
        <v>58.624546051025391</v>
      </c>
      <c r="O71">
        <f t="shared" si="12"/>
        <v>30.642898559570312</v>
      </c>
      <c r="P71" s="1">
        <v>0.82945197820663452</v>
      </c>
      <c r="Q71" s="1">
        <v>2.5074882432818413E-2</v>
      </c>
      <c r="R71" s="1">
        <v>0</v>
      </c>
      <c r="S71" s="1">
        <v>0</v>
      </c>
      <c r="T71" s="1">
        <v>0</v>
      </c>
      <c r="U71" s="1">
        <v>32.695995330810547</v>
      </c>
      <c r="V71" s="1">
        <v>389.69668579101562</v>
      </c>
      <c r="W71" s="1">
        <v>29.051599502563477</v>
      </c>
      <c r="X71" s="1">
        <v>32.661087036132813</v>
      </c>
      <c r="Y71" s="1">
        <v>30.642898559570312</v>
      </c>
      <c r="Z71" s="1">
        <v>0</v>
      </c>
      <c r="AA71" s="1">
        <v>100.02338409423828</v>
      </c>
      <c r="AB71" s="1">
        <v>4949.7783203125</v>
      </c>
      <c r="AC71" s="1">
        <v>110005</v>
      </c>
      <c r="AD71" s="1" t="s">
        <v>69</v>
      </c>
      <c r="AE71" s="1">
        <v>120</v>
      </c>
      <c r="AF71" s="1">
        <v>100</v>
      </c>
      <c r="AG71">
        <f t="shared" si="13"/>
        <v>4.4203323923109581</v>
      </c>
      <c r="AH71" s="1">
        <v>2.905839204788208</v>
      </c>
    </row>
    <row r="72" spans="1:34" x14ac:dyDescent="0.25">
      <c r="A72" s="1">
        <v>57</v>
      </c>
      <c r="B72" s="1" t="s">
        <v>128</v>
      </c>
      <c r="C72" s="1">
        <v>697.4999844096601</v>
      </c>
      <c r="D72" s="1">
        <v>77</v>
      </c>
      <c r="E72" s="1">
        <v>4</v>
      </c>
      <c r="F72" s="1">
        <v>37</v>
      </c>
      <c r="G72">
        <f t="shared" si="7"/>
        <v>4.254077051501767</v>
      </c>
      <c r="H72" s="1">
        <v>380</v>
      </c>
      <c r="I72" s="1">
        <v>28.943004608154297</v>
      </c>
      <c r="J72">
        <f t="shared" si="8"/>
        <v>0.34770962782204151</v>
      </c>
      <c r="K72">
        <f t="shared" si="9"/>
        <v>991</v>
      </c>
      <c r="L72">
        <f t="shared" si="10"/>
        <v>65.737938404040179</v>
      </c>
      <c r="M72">
        <f t="shared" si="11"/>
        <v>-494.94975585937499</v>
      </c>
      <c r="N72" s="1">
        <v>58.627731323242187</v>
      </c>
      <c r="O72">
        <f t="shared" si="12"/>
        <v>30.648502349853516</v>
      </c>
      <c r="P72" s="1">
        <v>0.82587885856628418</v>
      </c>
      <c r="Q72" s="1">
        <v>2.4573830887675285E-2</v>
      </c>
      <c r="R72" s="1">
        <v>-1.2183417566120625E-3</v>
      </c>
      <c r="S72" s="1">
        <v>0.81067949533462524</v>
      </c>
      <c r="T72" s="1">
        <v>0</v>
      </c>
      <c r="U72" s="1">
        <v>32.696746826171875</v>
      </c>
      <c r="V72" s="1">
        <v>390.3758544921875</v>
      </c>
      <c r="W72" s="1">
        <v>29.060510635375977</v>
      </c>
      <c r="X72" s="1">
        <v>32.665786743164062</v>
      </c>
      <c r="Y72" s="1">
        <v>30.648502349853516</v>
      </c>
      <c r="Z72" s="1">
        <v>0</v>
      </c>
      <c r="AA72" s="1">
        <v>100.02462005615234</v>
      </c>
      <c r="AB72" s="1">
        <v>4949.49755859375</v>
      </c>
      <c r="AC72" s="1">
        <v>110005</v>
      </c>
      <c r="AD72" s="1" t="s">
        <v>93</v>
      </c>
      <c r="AE72" s="1">
        <v>120</v>
      </c>
      <c r="AF72" s="1">
        <v>100</v>
      </c>
      <c r="AG72">
        <f t="shared" si="13"/>
        <v>4.4217486663130394</v>
      </c>
      <c r="AH72" s="1">
        <v>2.906766414642334</v>
      </c>
    </row>
    <row r="73" spans="1:34" x14ac:dyDescent="0.25">
      <c r="A73" s="1">
        <v>58</v>
      </c>
      <c r="B73" s="1" t="s">
        <v>129</v>
      </c>
      <c r="C73" s="1">
        <v>724.49998380616307</v>
      </c>
      <c r="D73" s="1">
        <v>77</v>
      </c>
      <c r="E73" s="1">
        <v>3</v>
      </c>
      <c r="F73" s="1">
        <v>8</v>
      </c>
      <c r="G73">
        <f t="shared" si="7"/>
        <v>4.988486631674248</v>
      </c>
      <c r="H73" s="1">
        <v>372.69674682617187</v>
      </c>
      <c r="I73" s="1">
        <v>28.918718338012695</v>
      </c>
      <c r="J73">
        <f t="shared" si="8"/>
        <v>0.40773705062120491</v>
      </c>
      <c r="K73">
        <f t="shared" si="9"/>
        <v>991</v>
      </c>
      <c r="L73">
        <f t="shared" si="10"/>
        <v>65.580484536579675</v>
      </c>
      <c r="M73">
        <f t="shared" si="11"/>
        <v>-494.95332031250001</v>
      </c>
      <c r="N73" s="1">
        <v>58.164657592773438</v>
      </c>
      <c r="O73">
        <f t="shared" si="12"/>
        <v>30.642484664916992</v>
      </c>
      <c r="P73" s="1">
        <v>1.0170935392379761</v>
      </c>
      <c r="Q73" s="1">
        <v>3.1280472874641418E-2</v>
      </c>
      <c r="R73" s="1">
        <v>0</v>
      </c>
      <c r="S73" s="1">
        <v>0</v>
      </c>
      <c r="T73" s="1">
        <v>0</v>
      </c>
      <c r="U73" s="1">
        <v>32.806514739990234</v>
      </c>
      <c r="V73" s="1">
        <v>374.84298706054687</v>
      </c>
      <c r="W73" s="1">
        <v>28.981912612915039</v>
      </c>
      <c r="X73" s="1">
        <v>32.757923126220703</v>
      </c>
      <c r="Y73" s="1">
        <v>30.642484664916992</v>
      </c>
      <c r="Z73" s="1">
        <v>0</v>
      </c>
      <c r="AA73" s="1">
        <v>100.02123260498047</v>
      </c>
      <c r="AB73" s="1">
        <v>4949.533203125</v>
      </c>
      <c r="AC73" s="1">
        <v>110005</v>
      </c>
      <c r="AD73" s="1" t="s">
        <v>55</v>
      </c>
      <c r="AE73" s="1">
        <v>120</v>
      </c>
      <c r="AF73" s="1">
        <v>100</v>
      </c>
      <c r="AG73">
        <f t="shared" si="13"/>
        <v>4.420227802315372</v>
      </c>
      <c r="AH73" s="1">
        <v>2.8988068103790283</v>
      </c>
    </row>
    <row r="74" spans="1:34" x14ac:dyDescent="0.25">
      <c r="A74" s="1">
        <v>59</v>
      </c>
      <c r="B74" s="1" t="s">
        <v>130</v>
      </c>
      <c r="C74" s="1">
        <v>726.99998375028372</v>
      </c>
      <c r="D74" s="1">
        <v>77</v>
      </c>
      <c r="E74" s="1">
        <v>3</v>
      </c>
      <c r="F74" s="1">
        <v>13</v>
      </c>
      <c r="G74">
        <f t="shared" si="7"/>
        <v>4.6628669197840864</v>
      </c>
      <c r="H74" s="1">
        <v>373.87152099609375</v>
      </c>
      <c r="I74" s="1">
        <v>28.948541641235352</v>
      </c>
      <c r="J74">
        <f t="shared" si="8"/>
        <v>0.38112232139506658</v>
      </c>
      <c r="K74">
        <f t="shared" si="9"/>
        <v>991</v>
      </c>
      <c r="L74">
        <f t="shared" si="10"/>
        <v>65.673755397199713</v>
      </c>
      <c r="M74">
        <f t="shared" si="11"/>
        <v>-494.90195312499998</v>
      </c>
      <c r="N74" s="1">
        <v>58.214927673339844</v>
      </c>
      <c r="O74">
        <f t="shared" si="12"/>
        <v>30.641336441040039</v>
      </c>
      <c r="P74" s="1">
        <v>0.95228326320648193</v>
      </c>
      <c r="Q74" s="1">
        <v>2.505151554942131E-2</v>
      </c>
      <c r="R74" s="1">
        <v>0</v>
      </c>
      <c r="S74" s="1">
        <v>0</v>
      </c>
      <c r="T74" s="1">
        <v>0</v>
      </c>
      <c r="U74" s="1">
        <v>32.811302185058594</v>
      </c>
      <c r="V74" s="1">
        <v>376.7410888671875</v>
      </c>
      <c r="W74" s="1">
        <v>29.021438598632813</v>
      </c>
      <c r="X74" s="1">
        <v>32.766658782958984</v>
      </c>
      <c r="Y74" s="1">
        <v>30.641336441040039</v>
      </c>
      <c r="Z74" s="1">
        <v>0</v>
      </c>
      <c r="AA74" s="1">
        <v>100.0205078125</v>
      </c>
      <c r="AB74" s="1">
        <v>4949.01953125</v>
      </c>
      <c r="AC74" s="1">
        <v>110005</v>
      </c>
      <c r="AD74" s="1" t="s">
        <v>57</v>
      </c>
      <c r="AE74" s="1">
        <v>120</v>
      </c>
      <c r="AF74" s="1">
        <v>100</v>
      </c>
      <c r="AG74">
        <f t="shared" si="13"/>
        <v>4.419937660711148</v>
      </c>
      <c r="AH74" s="1">
        <v>2.9027390480041504</v>
      </c>
    </row>
    <row r="75" spans="1:34" x14ac:dyDescent="0.25">
      <c r="A75" s="1">
        <v>60</v>
      </c>
      <c r="B75" s="1" t="s">
        <v>131</v>
      </c>
      <c r="C75" s="1">
        <v>729.49998369440436</v>
      </c>
      <c r="D75" s="1">
        <v>77</v>
      </c>
      <c r="E75" s="1">
        <v>3</v>
      </c>
      <c r="F75" s="1">
        <v>18</v>
      </c>
      <c r="G75">
        <f t="shared" si="7"/>
        <v>4.2458364290068209</v>
      </c>
      <c r="H75" s="1">
        <v>374.88931274414062</v>
      </c>
      <c r="I75" s="1">
        <v>28.973533630371094</v>
      </c>
      <c r="J75">
        <f t="shared" si="8"/>
        <v>0.3470360754284082</v>
      </c>
      <c r="K75">
        <f t="shared" si="9"/>
        <v>991</v>
      </c>
      <c r="L75">
        <f t="shared" si="10"/>
        <v>65.734274136254882</v>
      </c>
      <c r="M75">
        <f t="shared" si="11"/>
        <v>-494.91650390625</v>
      </c>
      <c r="N75" s="1">
        <v>58.275711059570312</v>
      </c>
      <c r="O75">
        <f t="shared" si="12"/>
        <v>30.655307769775391</v>
      </c>
      <c r="P75" s="1">
        <v>0.86746889352798462</v>
      </c>
      <c r="Q75" s="1">
        <v>2.1873537451028824E-2</v>
      </c>
      <c r="R75" s="1">
        <v>0</v>
      </c>
      <c r="S75" s="1">
        <v>0</v>
      </c>
      <c r="T75" s="1">
        <v>0</v>
      </c>
      <c r="U75" s="1">
        <v>32.824668884277344</v>
      </c>
      <c r="V75" s="1">
        <v>378.87014770507812</v>
      </c>
      <c r="W75" s="1">
        <v>29.070608139038086</v>
      </c>
      <c r="X75" s="1">
        <v>32.778671264648438</v>
      </c>
      <c r="Y75" s="1">
        <v>30.655307769775391</v>
      </c>
      <c r="Z75" s="1">
        <v>0</v>
      </c>
      <c r="AA75" s="1">
        <v>100.02320098876953</v>
      </c>
      <c r="AB75" s="1">
        <v>4949.1650390625</v>
      </c>
      <c r="AC75" s="1">
        <v>110005</v>
      </c>
      <c r="AD75" s="1" t="s">
        <v>59</v>
      </c>
      <c r="AE75" s="1">
        <v>120</v>
      </c>
      <c r="AF75" s="1">
        <v>100</v>
      </c>
      <c r="AG75">
        <f t="shared" si="13"/>
        <v>4.4234691657515075</v>
      </c>
      <c r="AH75" s="1">
        <v>2.9077353477478027</v>
      </c>
    </row>
    <row r="76" spans="1:34" x14ac:dyDescent="0.25">
      <c r="A76" s="1">
        <v>61</v>
      </c>
      <c r="B76" s="1" t="s">
        <v>132</v>
      </c>
      <c r="C76" s="1">
        <v>731.99998363852501</v>
      </c>
      <c r="D76" s="1">
        <v>77</v>
      </c>
      <c r="E76" s="1">
        <v>3</v>
      </c>
      <c r="F76" s="1">
        <v>20</v>
      </c>
      <c r="G76">
        <f t="shared" si="7"/>
        <v>3.9998426134322238</v>
      </c>
      <c r="H76" s="1">
        <v>376.60543823242187</v>
      </c>
      <c r="I76" s="1">
        <v>29.01573371887207</v>
      </c>
      <c r="J76">
        <f t="shared" si="8"/>
        <v>0.32692961825228067</v>
      </c>
      <c r="K76">
        <f t="shared" si="9"/>
        <v>991</v>
      </c>
      <c r="L76">
        <f t="shared" si="10"/>
        <v>65.799903387563347</v>
      </c>
      <c r="M76">
        <f t="shared" si="11"/>
        <v>-494.92006835937502</v>
      </c>
      <c r="N76" s="1">
        <v>58.3236083984375</v>
      </c>
      <c r="O76">
        <f t="shared" si="12"/>
        <v>30.661806106567383</v>
      </c>
      <c r="P76" s="1">
        <v>0.81787568330764771</v>
      </c>
      <c r="Q76" s="1">
        <v>1.8849514424800873E-2</v>
      </c>
      <c r="R76" s="1">
        <v>0</v>
      </c>
      <c r="S76" s="1">
        <v>0</v>
      </c>
      <c r="T76" s="1">
        <v>0</v>
      </c>
      <c r="U76" s="1">
        <v>32.835391998291016</v>
      </c>
      <c r="V76" s="1">
        <v>381.006591796875</v>
      </c>
      <c r="W76" s="1">
        <v>29.110572814941406</v>
      </c>
      <c r="X76" s="1">
        <v>32.788406372070313</v>
      </c>
      <c r="Y76" s="1">
        <v>30.661806106567383</v>
      </c>
      <c r="Z76" s="1">
        <v>0</v>
      </c>
      <c r="AA76" s="1">
        <v>100.02275848388672</v>
      </c>
      <c r="AB76" s="1">
        <v>4949.20068359375</v>
      </c>
      <c r="AC76" s="1">
        <v>110005</v>
      </c>
      <c r="AD76" s="1" t="s">
        <v>61</v>
      </c>
      <c r="AE76" s="1">
        <v>120</v>
      </c>
      <c r="AF76" s="1">
        <v>100</v>
      </c>
      <c r="AG76">
        <f t="shared" si="13"/>
        <v>4.4251125748492877</v>
      </c>
      <c r="AH76" s="1">
        <v>2.911719799041748</v>
      </c>
    </row>
    <row r="77" spans="1:34" x14ac:dyDescent="0.25">
      <c r="A77" s="1">
        <v>62</v>
      </c>
      <c r="B77" s="1" t="s">
        <v>133</v>
      </c>
      <c r="C77" s="1">
        <v>734.49998358264565</v>
      </c>
      <c r="D77" s="1">
        <v>77</v>
      </c>
      <c r="E77" s="1">
        <v>3</v>
      </c>
      <c r="F77" s="1">
        <v>20</v>
      </c>
      <c r="G77">
        <f t="shared" si="7"/>
        <v>4.0179200843753122</v>
      </c>
      <c r="H77" s="1">
        <v>378.70864868164062</v>
      </c>
      <c r="I77" s="1">
        <v>29.064113616943359</v>
      </c>
      <c r="J77">
        <f t="shared" si="8"/>
        <v>0.32840719155842613</v>
      </c>
      <c r="K77">
        <f t="shared" si="9"/>
        <v>991</v>
      </c>
      <c r="L77">
        <f t="shared" si="10"/>
        <v>66.031942917373868</v>
      </c>
      <c r="M77">
        <f t="shared" si="11"/>
        <v>-494.92509765624999</v>
      </c>
      <c r="N77" s="1">
        <v>58.374420166015625</v>
      </c>
      <c r="O77">
        <f t="shared" si="12"/>
        <v>30.625326156616211</v>
      </c>
      <c r="P77" s="1">
        <v>0.82153737545013428</v>
      </c>
      <c r="Q77" s="1">
        <v>1.8643232062458992E-2</v>
      </c>
      <c r="R77" s="1">
        <v>0</v>
      </c>
      <c r="S77" s="1">
        <v>0</v>
      </c>
      <c r="T77" s="1">
        <v>0</v>
      </c>
      <c r="U77" s="1">
        <v>32.844429016113281</v>
      </c>
      <c r="V77" s="1">
        <v>382.92584228515625</v>
      </c>
      <c r="W77" s="1">
        <v>29.152109146118164</v>
      </c>
      <c r="X77" s="1">
        <v>32.798427581787109</v>
      </c>
      <c r="Y77" s="1">
        <v>30.625326156616211</v>
      </c>
      <c r="Z77" s="1">
        <v>0</v>
      </c>
      <c r="AA77" s="1">
        <v>100.02365875244141</v>
      </c>
      <c r="AB77" s="1">
        <v>4949.2509765625</v>
      </c>
      <c r="AC77" s="1">
        <v>110005</v>
      </c>
      <c r="AD77" s="1" t="s">
        <v>63</v>
      </c>
      <c r="AE77" s="1">
        <v>120</v>
      </c>
      <c r="AF77" s="1">
        <v>100</v>
      </c>
      <c r="AG77">
        <f t="shared" si="13"/>
        <v>4.415893793213046</v>
      </c>
      <c r="AH77" s="1">
        <v>2.9159004688262939</v>
      </c>
    </row>
    <row r="78" spans="1:34" x14ac:dyDescent="0.25">
      <c r="A78" s="1">
        <v>63</v>
      </c>
      <c r="B78" s="1" t="s">
        <v>134</v>
      </c>
      <c r="C78" s="1">
        <v>736.9999835267663</v>
      </c>
      <c r="D78" s="1">
        <v>77</v>
      </c>
      <c r="E78" s="1">
        <v>3</v>
      </c>
      <c r="F78" s="1">
        <v>20</v>
      </c>
      <c r="G78">
        <f t="shared" si="7"/>
        <v>4.2021976268729819</v>
      </c>
      <c r="H78" s="1">
        <v>380.7579345703125</v>
      </c>
      <c r="I78" s="1">
        <v>29.109659194946289</v>
      </c>
      <c r="J78">
        <f t="shared" si="8"/>
        <v>0.34346923085440112</v>
      </c>
      <c r="K78">
        <f t="shared" si="9"/>
        <v>991</v>
      </c>
      <c r="L78">
        <f t="shared" si="10"/>
        <v>66.218215957427617</v>
      </c>
      <c r="M78">
        <f t="shared" si="11"/>
        <v>-494.88095703124998</v>
      </c>
      <c r="N78" s="1">
        <v>58.49517822265625</v>
      </c>
      <c r="O78">
        <f t="shared" si="12"/>
        <v>30.619180679321289</v>
      </c>
      <c r="P78" s="1">
        <v>0.85940390825271606</v>
      </c>
      <c r="Q78" s="1">
        <v>1.8890544772148132E-2</v>
      </c>
      <c r="R78" s="1">
        <v>0</v>
      </c>
      <c r="S78" s="1">
        <v>0</v>
      </c>
      <c r="T78" s="1">
        <v>0</v>
      </c>
      <c r="U78" s="1">
        <v>32.853363037109375</v>
      </c>
      <c r="V78" s="1">
        <v>385.39370727539062</v>
      </c>
      <c r="W78" s="1">
        <v>29.224355697631836</v>
      </c>
      <c r="X78" s="1">
        <v>32.805519104003906</v>
      </c>
      <c r="Y78" s="1">
        <v>30.619180679321289</v>
      </c>
      <c r="Z78" s="1">
        <v>0</v>
      </c>
      <c r="AA78" s="1">
        <v>100.02269744873047</v>
      </c>
      <c r="AB78" s="1">
        <v>4948.8095703125</v>
      </c>
      <c r="AC78" s="1">
        <v>110005</v>
      </c>
      <c r="AD78" s="1" t="s">
        <v>65</v>
      </c>
      <c r="AE78" s="1">
        <v>120</v>
      </c>
      <c r="AF78" s="1">
        <v>100</v>
      </c>
      <c r="AG78">
        <f t="shared" si="13"/>
        <v>4.4143424287447113</v>
      </c>
      <c r="AH78" s="1">
        <v>2.9230988025665283</v>
      </c>
    </row>
    <row r="79" spans="1:34" x14ac:dyDescent="0.25">
      <c r="A79" s="1">
        <v>64</v>
      </c>
      <c r="B79" s="1" t="s">
        <v>135</v>
      </c>
      <c r="C79" s="1">
        <v>739.49998347088695</v>
      </c>
      <c r="D79" s="1">
        <v>77</v>
      </c>
      <c r="E79" s="1">
        <v>3</v>
      </c>
      <c r="F79" s="1">
        <v>20</v>
      </c>
      <c r="G79">
        <f t="shared" si="7"/>
        <v>4.3260301393313414</v>
      </c>
      <c r="H79" s="1">
        <v>382.95828247070312</v>
      </c>
      <c r="I79" s="1">
        <v>29.157722473144531</v>
      </c>
      <c r="J79">
        <f t="shared" si="8"/>
        <v>0.35359075810881802</v>
      </c>
      <c r="K79">
        <f t="shared" si="9"/>
        <v>991</v>
      </c>
      <c r="L79">
        <f t="shared" si="10"/>
        <v>66.271436117326715</v>
      </c>
      <c r="M79">
        <f t="shared" si="11"/>
        <v>-494.88325195312501</v>
      </c>
      <c r="N79" s="1">
        <v>58.530536651611328</v>
      </c>
      <c r="O79">
        <f t="shared" si="12"/>
        <v>30.627962112426758</v>
      </c>
      <c r="P79" s="1">
        <v>0.88483148813247681</v>
      </c>
      <c r="Q79" s="1">
        <v>1.9072644412517548E-2</v>
      </c>
      <c r="R79" s="1">
        <v>0</v>
      </c>
      <c r="S79" s="1">
        <v>0</v>
      </c>
      <c r="T79" s="1">
        <v>0</v>
      </c>
      <c r="U79" s="1">
        <v>32.866077423095703</v>
      </c>
      <c r="V79" s="1">
        <v>388.03189086914062</v>
      </c>
      <c r="W79" s="1">
        <v>29.261650085449219</v>
      </c>
      <c r="X79" s="1">
        <v>32.817981719970703</v>
      </c>
      <c r="Y79" s="1">
        <v>30.627962112426758</v>
      </c>
      <c r="Z79" s="1">
        <v>0</v>
      </c>
      <c r="AA79" s="1">
        <v>100.02571105957031</v>
      </c>
      <c r="AB79" s="1">
        <v>4948.83251953125</v>
      </c>
      <c r="AC79" s="1">
        <v>110005</v>
      </c>
      <c r="AD79" s="1" t="s">
        <v>67</v>
      </c>
      <c r="AE79" s="1">
        <v>120</v>
      </c>
      <c r="AF79" s="1">
        <v>100</v>
      </c>
      <c r="AG79">
        <f t="shared" si="13"/>
        <v>4.4165593595219743</v>
      </c>
      <c r="AH79" s="1">
        <v>2.9269173145294189</v>
      </c>
    </row>
    <row r="80" spans="1:34" x14ac:dyDescent="0.25">
      <c r="A80" s="1">
        <v>65</v>
      </c>
      <c r="B80" s="1" t="s">
        <v>136</v>
      </c>
      <c r="C80" s="1">
        <v>741.99998341500759</v>
      </c>
      <c r="D80" s="1">
        <v>77</v>
      </c>
      <c r="E80" s="1">
        <v>3</v>
      </c>
      <c r="F80" s="1">
        <v>20</v>
      </c>
      <c r="G80">
        <f t="shared" ref="G80:G105" si="14">J80*K80/$A$9</f>
        <v>4.4586600951878603</v>
      </c>
      <c r="H80" s="1">
        <v>385.2225341796875</v>
      </c>
      <c r="I80" s="1">
        <v>29.204326629638672</v>
      </c>
      <c r="J80">
        <f t="shared" ref="J80:J111" si="15">IF(E80=3,AA80*1.2028/(O80+273)*(Q80/(1000-I80)*H80+P80),IF(E80=4,(R80*H80+S80),0))</f>
        <v>0.36443134985894721</v>
      </c>
      <c r="K80">
        <f t="shared" ref="K80:K105" si="16">($I$9-$A$9*T80)</f>
        <v>991</v>
      </c>
      <c r="L80">
        <f t="shared" ref="L80:L105" si="17">100*AH80/AG80</f>
        <v>66.440352698448834</v>
      </c>
      <c r="M80">
        <f t="shared" ref="M80:M105" si="18">AB80/-10</f>
        <v>-494.86015624999999</v>
      </c>
      <c r="N80" s="1">
        <v>58.603527069091797</v>
      </c>
      <c r="O80">
        <f t="shared" ref="O80:O105" si="19">Y80</f>
        <v>30.611330032348633</v>
      </c>
      <c r="P80" s="1">
        <v>0.91250008344650269</v>
      </c>
      <c r="Q80" s="1">
        <v>1.8131930381059647E-2</v>
      </c>
      <c r="R80" s="1">
        <v>0</v>
      </c>
      <c r="S80" s="1">
        <v>0</v>
      </c>
      <c r="T80" s="1">
        <v>0</v>
      </c>
      <c r="U80" s="1">
        <v>32.874855041503906</v>
      </c>
      <c r="V80" s="1">
        <v>390.06979370117187</v>
      </c>
      <c r="W80" s="1">
        <v>29.30937385559082</v>
      </c>
      <c r="X80" s="1">
        <v>32.824172973632813</v>
      </c>
      <c r="Y80" s="1">
        <v>30.611330032348633</v>
      </c>
      <c r="Z80" s="1">
        <v>0</v>
      </c>
      <c r="AA80" s="1">
        <v>100.02220916748047</v>
      </c>
      <c r="AB80" s="1">
        <v>4948.6015625</v>
      </c>
      <c r="AC80" s="1">
        <v>110005</v>
      </c>
      <c r="AD80" s="1" t="s">
        <v>69</v>
      </c>
      <c r="AE80" s="1">
        <v>120</v>
      </c>
      <c r="AF80" s="1">
        <v>100</v>
      </c>
      <c r="AG80">
        <f t="shared" ref="AG80:AG105" si="20">0.61365*EXP(17.502*O80/(240.97+O80))</f>
        <v>4.4123613019285184</v>
      </c>
      <c r="AH80" s="1">
        <v>2.9315884113311768</v>
      </c>
    </row>
    <row r="81" spans="1:34" x14ac:dyDescent="0.25">
      <c r="A81" s="1">
        <v>66</v>
      </c>
      <c r="B81" s="1" t="s">
        <v>137</v>
      </c>
      <c r="C81" s="1">
        <v>742.49998340383172</v>
      </c>
      <c r="D81" s="1">
        <v>77</v>
      </c>
      <c r="E81" s="1">
        <v>4</v>
      </c>
      <c r="F81" s="1">
        <v>36</v>
      </c>
      <c r="G81">
        <f t="shared" si="14"/>
        <v>4.2744298645260708</v>
      </c>
      <c r="H81" s="1">
        <v>380</v>
      </c>
      <c r="I81" s="1">
        <v>29.204326629638672</v>
      </c>
      <c r="J81">
        <f t="shared" si="15"/>
        <v>0.3493731776252389</v>
      </c>
      <c r="K81">
        <f t="shared" si="16"/>
        <v>991</v>
      </c>
      <c r="L81">
        <f t="shared" si="17"/>
        <v>66.487103672755666</v>
      </c>
      <c r="M81">
        <f t="shared" si="18"/>
        <v>-494.883544921875</v>
      </c>
      <c r="N81" s="1">
        <v>58.624828338623047</v>
      </c>
      <c r="O81">
        <f t="shared" si="19"/>
        <v>30.609159469604492</v>
      </c>
      <c r="P81" s="1">
        <v>0.91250008344650269</v>
      </c>
      <c r="Q81" s="1">
        <v>1.8131930381059647E-2</v>
      </c>
      <c r="R81" s="1">
        <v>-1.8297845963388681E-3</v>
      </c>
      <c r="S81" s="1">
        <v>1.0446913242340088</v>
      </c>
      <c r="T81" s="1">
        <v>0</v>
      </c>
      <c r="U81" s="1">
        <v>32.876228332519531</v>
      </c>
      <c r="V81" s="1">
        <v>390.49066162109375</v>
      </c>
      <c r="W81" s="1">
        <v>29.325937271118164</v>
      </c>
      <c r="X81" s="1">
        <v>32.828010559082031</v>
      </c>
      <c r="Y81" s="1">
        <v>30.609159469604492</v>
      </c>
      <c r="Z81" s="1">
        <v>0</v>
      </c>
      <c r="AA81" s="1">
        <v>100.02364349365234</v>
      </c>
      <c r="AB81" s="1">
        <v>4948.83544921875</v>
      </c>
      <c r="AC81" s="1">
        <v>110005</v>
      </c>
      <c r="AD81" s="1" t="s">
        <v>93</v>
      </c>
      <c r="AE81" s="1">
        <v>120</v>
      </c>
      <c r="AF81" s="1">
        <v>100</v>
      </c>
      <c r="AG81">
        <f t="shared" si="20"/>
        <v>4.4118136926894662</v>
      </c>
      <c r="AH81" s="1">
        <v>2.9332871437072754</v>
      </c>
    </row>
    <row r="82" spans="1:34" x14ac:dyDescent="0.25">
      <c r="A82" s="1">
        <v>67</v>
      </c>
      <c r="B82" s="1" t="s">
        <v>138</v>
      </c>
      <c r="C82" s="1">
        <v>980.49997808411717</v>
      </c>
      <c r="D82" s="1">
        <v>77</v>
      </c>
      <c r="E82" s="1">
        <v>3</v>
      </c>
      <c r="F82" s="1">
        <v>8</v>
      </c>
      <c r="G82">
        <f t="shared" si="14"/>
        <v>6.2233724106913524</v>
      </c>
      <c r="H82" s="1">
        <v>373.27728271484375</v>
      </c>
      <c r="I82" s="1">
        <v>31.530534744262695</v>
      </c>
      <c r="J82">
        <f t="shared" si="15"/>
        <v>0.50867120612108929</v>
      </c>
      <c r="K82">
        <f t="shared" si="16"/>
        <v>991</v>
      </c>
      <c r="L82">
        <f t="shared" si="17"/>
        <v>71.479662023587537</v>
      </c>
      <c r="M82">
        <f t="shared" si="18"/>
        <v>-494.84907226562501</v>
      </c>
      <c r="N82" s="1">
        <v>60.296367645263672</v>
      </c>
      <c r="O82">
        <f t="shared" si="19"/>
        <v>30.704250335693359</v>
      </c>
      <c r="P82" s="1">
        <v>1.2560352087020874</v>
      </c>
      <c r="Q82" s="1">
        <v>7.3006950318813324E-2</v>
      </c>
      <c r="R82" s="1">
        <v>0</v>
      </c>
      <c r="S82" s="1">
        <v>0</v>
      </c>
      <c r="T82" s="1">
        <v>0</v>
      </c>
      <c r="U82" s="1">
        <v>33.826862335205078</v>
      </c>
      <c r="V82" s="1">
        <v>376.05490112304687</v>
      </c>
      <c r="W82" s="1">
        <v>31.702219009399414</v>
      </c>
      <c r="X82" s="1">
        <v>33.714771270751953</v>
      </c>
      <c r="Y82" s="1">
        <v>30.704250335693359</v>
      </c>
      <c r="Z82" s="1">
        <v>0</v>
      </c>
      <c r="AA82" s="1">
        <v>100.01626586914062</v>
      </c>
      <c r="AB82" s="1">
        <v>4948.49072265625</v>
      </c>
      <c r="AC82" s="1">
        <v>110005</v>
      </c>
      <c r="AD82" s="1" t="s">
        <v>55</v>
      </c>
      <c r="AE82" s="1">
        <v>120</v>
      </c>
      <c r="AF82" s="1">
        <v>100</v>
      </c>
      <c r="AG82">
        <f t="shared" si="20"/>
        <v>4.4358596769984677</v>
      </c>
      <c r="AH82" s="1">
        <v>3.1707375049591064</v>
      </c>
    </row>
    <row r="83" spans="1:34" x14ac:dyDescent="0.25">
      <c r="A83" s="1">
        <v>68</v>
      </c>
      <c r="B83" s="1" t="s">
        <v>139</v>
      </c>
      <c r="C83" s="1">
        <v>982.99997802823782</v>
      </c>
      <c r="D83" s="1">
        <v>77</v>
      </c>
      <c r="E83" s="1">
        <v>3</v>
      </c>
      <c r="F83" s="1">
        <v>13</v>
      </c>
      <c r="G83">
        <f t="shared" si="14"/>
        <v>5.9492399731759917</v>
      </c>
      <c r="H83" s="1">
        <v>374.75909423828125</v>
      </c>
      <c r="I83" s="1">
        <v>31.623394012451172</v>
      </c>
      <c r="J83">
        <f t="shared" si="15"/>
        <v>0.48626482121821929</v>
      </c>
      <c r="K83">
        <f t="shared" si="16"/>
        <v>991</v>
      </c>
      <c r="L83">
        <f t="shared" si="17"/>
        <v>71.807494324932094</v>
      </c>
      <c r="M83">
        <f t="shared" si="18"/>
        <v>-494.79233398437498</v>
      </c>
      <c r="N83" s="1">
        <v>60.562305450439453</v>
      </c>
      <c r="O83">
        <f t="shared" si="19"/>
        <v>30.715358734130859</v>
      </c>
      <c r="P83" s="1">
        <v>1.1991171836853027</v>
      </c>
      <c r="Q83" s="1">
        <v>7.372332364320755E-2</v>
      </c>
      <c r="R83" s="1">
        <v>0</v>
      </c>
      <c r="S83" s="1">
        <v>0</v>
      </c>
      <c r="T83" s="1">
        <v>0</v>
      </c>
      <c r="U83" s="1">
        <v>33.839748382568359</v>
      </c>
      <c r="V83" s="1">
        <v>378.71783447265625</v>
      </c>
      <c r="W83" s="1">
        <v>31.867712020874023</v>
      </c>
      <c r="X83" s="1">
        <v>33.729259490966797</v>
      </c>
      <c r="Y83" s="1">
        <v>30.715358734130859</v>
      </c>
      <c r="Z83" s="1">
        <v>0</v>
      </c>
      <c r="AA83" s="1">
        <v>100.01666259765625</v>
      </c>
      <c r="AB83" s="1">
        <v>4947.92333984375</v>
      </c>
      <c r="AC83" s="1">
        <v>110005</v>
      </c>
      <c r="AD83" s="1" t="s">
        <v>57</v>
      </c>
      <c r="AE83" s="1">
        <v>120</v>
      </c>
      <c r="AF83" s="1">
        <v>100</v>
      </c>
      <c r="AG83">
        <f t="shared" si="20"/>
        <v>4.4386761333805387</v>
      </c>
      <c r="AH83" s="1">
        <v>3.1873021125793457</v>
      </c>
    </row>
    <row r="84" spans="1:34" x14ac:dyDescent="0.25">
      <c r="A84" s="1">
        <v>69</v>
      </c>
      <c r="B84" s="1" t="s">
        <v>140</v>
      </c>
      <c r="C84" s="1">
        <v>985.49997797235847</v>
      </c>
      <c r="D84" s="1">
        <v>77</v>
      </c>
      <c r="E84" s="1">
        <v>3</v>
      </c>
      <c r="F84" s="1">
        <v>18</v>
      </c>
      <c r="G84">
        <f t="shared" si="14"/>
        <v>5.7066961706867305</v>
      </c>
      <c r="H84" s="1">
        <v>376.15750122070312</v>
      </c>
      <c r="I84" s="1">
        <v>31.713722229003906</v>
      </c>
      <c r="J84">
        <f t="shared" si="15"/>
        <v>0.46644035300264902</v>
      </c>
      <c r="K84">
        <f t="shared" si="16"/>
        <v>991</v>
      </c>
      <c r="L84">
        <f t="shared" si="17"/>
        <v>72.314018769413536</v>
      </c>
      <c r="M84">
        <f t="shared" si="18"/>
        <v>-494.86826171874998</v>
      </c>
      <c r="N84" s="1">
        <v>60.883041381835938</v>
      </c>
      <c r="O84">
        <f t="shared" si="19"/>
        <v>30.696262359619141</v>
      </c>
      <c r="P84" s="1">
        <v>1.1491646766662598</v>
      </c>
      <c r="Q84" s="1">
        <v>7.300199568271637E-2</v>
      </c>
      <c r="R84" s="1">
        <v>0</v>
      </c>
      <c r="S84" s="1">
        <v>0</v>
      </c>
      <c r="T84" s="1">
        <v>0</v>
      </c>
      <c r="U84" s="1">
        <v>33.855941772460938</v>
      </c>
      <c r="V84" s="1">
        <v>381.57208251953125</v>
      </c>
      <c r="W84" s="1">
        <v>32.057510375976563</v>
      </c>
      <c r="X84" s="1">
        <v>33.740997314453125</v>
      </c>
      <c r="Y84" s="1">
        <v>30.696262359619141</v>
      </c>
      <c r="Z84" s="1">
        <v>0</v>
      </c>
      <c r="AA84" s="1">
        <v>100.01663970947266</v>
      </c>
      <c r="AB84" s="1">
        <v>4948.6826171875</v>
      </c>
      <c r="AC84" s="1">
        <v>110005</v>
      </c>
      <c r="AD84" s="1" t="s">
        <v>59</v>
      </c>
      <c r="AE84" s="1">
        <v>120</v>
      </c>
      <c r="AF84" s="1">
        <v>100</v>
      </c>
      <c r="AG84">
        <f t="shared" si="20"/>
        <v>4.4338353442007943</v>
      </c>
      <c r="AH84" s="1">
        <v>3.2062845230102539</v>
      </c>
    </row>
    <row r="85" spans="1:34" x14ac:dyDescent="0.25">
      <c r="A85" s="1">
        <v>70</v>
      </c>
      <c r="B85" s="1" t="s">
        <v>141</v>
      </c>
      <c r="C85" s="1">
        <v>987.99997791647911</v>
      </c>
      <c r="D85" s="1">
        <v>77</v>
      </c>
      <c r="E85" s="1">
        <v>3</v>
      </c>
      <c r="F85" s="1">
        <v>20</v>
      </c>
      <c r="G85">
        <f t="shared" si="14"/>
        <v>5.5361409730349802</v>
      </c>
      <c r="H85" s="1">
        <v>378.44247436523437</v>
      </c>
      <c r="I85" s="1">
        <v>31.856819152832031</v>
      </c>
      <c r="J85">
        <f t="shared" si="15"/>
        <v>0.45249991807854023</v>
      </c>
      <c r="K85">
        <f t="shared" si="16"/>
        <v>991</v>
      </c>
      <c r="L85">
        <f t="shared" si="17"/>
        <v>72.552653387061923</v>
      </c>
      <c r="M85">
        <f t="shared" si="18"/>
        <v>-494.80205078124999</v>
      </c>
      <c r="N85" s="1">
        <v>61.115459442138672</v>
      </c>
      <c r="O85">
        <f t="shared" si="19"/>
        <v>30.71617317199707</v>
      </c>
      <c r="P85" s="1">
        <v>1.1147612333297729</v>
      </c>
      <c r="Q85" s="1">
        <v>7.0708349347114563E-2</v>
      </c>
      <c r="R85" s="1">
        <v>0</v>
      </c>
      <c r="S85" s="1">
        <v>0</v>
      </c>
      <c r="T85" s="1">
        <v>0</v>
      </c>
      <c r="U85" s="1">
        <v>33.866443634033203</v>
      </c>
      <c r="V85" s="1">
        <v>383.98355102539062</v>
      </c>
      <c r="W85" s="1">
        <v>32.199745178222656</v>
      </c>
      <c r="X85" s="1">
        <v>33.752128601074219</v>
      </c>
      <c r="Y85" s="1">
        <v>30.71617317199707</v>
      </c>
      <c r="Z85" s="1">
        <v>0</v>
      </c>
      <c r="AA85" s="1">
        <v>100.01715850830078</v>
      </c>
      <c r="AB85" s="1">
        <v>4948.0205078125</v>
      </c>
      <c r="AC85" s="1">
        <v>110005</v>
      </c>
      <c r="AD85" s="1" t="s">
        <v>61</v>
      </c>
      <c r="AE85" s="1">
        <v>120</v>
      </c>
      <c r="AF85" s="1">
        <v>100</v>
      </c>
      <c r="AG85">
        <f t="shared" si="20"/>
        <v>4.4388826896618081</v>
      </c>
      <c r="AH85" s="1">
        <v>3.220527172088623</v>
      </c>
    </row>
    <row r="86" spans="1:34" x14ac:dyDescent="0.25">
      <c r="A86" s="1">
        <v>71</v>
      </c>
      <c r="B86" s="1" t="s">
        <v>142</v>
      </c>
      <c r="C86" s="1">
        <v>990.49997786059976</v>
      </c>
      <c r="D86" s="1">
        <v>77</v>
      </c>
      <c r="E86" s="1">
        <v>3</v>
      </c>
      <c r="F86" s="1">
        <v>20</v>
      </c>
      <c r="G86">
        <f t="shared" si="14"/>
        <v>5.3168376695065147</v>
      </c>
      <c r="H86" s="1">
        <v>381.1627197265625</v>
      </c>
      <c r="I86" s="1">
        <v>32.023830413818359</v>
      </c>
      <c r="J86">
        <f t="shared" si="15"/>
        <v>0.43457502646824192</v>
      </c>
      <c r="K86">
        <f t="shared" si="16"/>
        <v>991</v>
      </c>
      <c r="L86">
        <f t="shared" si="17"/>
        <v>72.858481326290075</v>
      </c>
      <c r="M86">
        <f t="shared" si="18"/>
        <v>-494.79731445312501</v>
      </c>
      <c r="N86" s="1">
        <v>61.353919982910156</v>
      </c>
      <c r="O86">
        <f t="shared" si="19"/>
        <v>30.721279144287109</v>
      </c>
      <c r="P86" s="1">
        <v>1.0716439485549927</v>
      </c>
      <c r="Q86" s="1">
        <v>6.4893290400505066E-2</v>
      </c>
      <c r="R86" s="1">
        <v>0</v>
      </c>
      <c r="S86" s="1">
        <v>0</v>
      </c>
      <c r="T86" s="1">
        <v>0</v>
      </c>
      <c r="U86" s="1">
        <v>33.881687164306641</v>
      </c>
      <c r="V86" s="1">
        <v>386.80267333984375</v>
      </c>
      <c r="W86" s="1">
        <v>32.345851898193359</v>
      </c>
      <c r="X86" s="1">
        <v>33.762935638427734</v>
      </c>
      <c r="Y86" s="1">
        <v>30.721279144287109</v>
      </c>
      <c r="Z86" s="1">
        <v>0</v>
      </c>
      <c r="AA86" s="1">
        <v>100.01425170898437</v>
      </c>
      <c r="AB86" s="1">
        <v>4947.97314453125</v>
      </c>
      <c r="AC86" s="1">
        <v>110005</v>
      </c>
      <c r="AD86" s="1" t="s">
        <v>63</v>
      </c>
      <c r="AE86" s="1">
        <v>120</v>
      </c>
      <c r="AF86" s="1">
        <v>100</v>
      </c>
      <c r="AG86">
        <f t="shared" si="20"/>
        <v>4.4401778480837546</v>
      </c>
      <c r="AH86" s="1">
        <v>3.2350461483001709</v>
      </c>
    </row>
    <row r="87" spans="1:34" x14ac:dyDescent="0.25">
      <c r="A87" s="1">
        <v>72</v>
      </c>
      <c r="B87" s="1" t="s">
        <v>143</v>
      </c>
      <c r="C87" s="1">
        <v>992.9999778047204</v>
      </c>
      <c r="D87" s="1">
        <v>77</v>
      </c>
      <c r="E87" s="1">
        <v>3</v>
      </c>
      <c r="F87" s="1">
        <v>20</v>
      </c>
      <c r="G87">
        <f t="shared" si="14"/>
        <v>5.3175378676597482</v>
      </c>
      <c r="H87" s="1">
        <v>383.858154296875</v>
      </c>
      <c r="I87" s="1">
        <v>32.179630279541016</v>
      </c>
      <c r="J87">
        <f t="shared" si="15"/>
        <v>0.43463225759882912</v>
      </c>
      <c r="K87">
        <f t="shared" si="16"/>
        <v>991</v>
      </c>
      <c r="L87">
        <f t="shared" si="17"/>
        <v>73.079379039346804</v>
      </c>
      <c r="M87">
        <f t="shared" si="18"/>
        <v>-494.81440429687501</v>
      </c>
      <c r="N87" s="1">
        <v>61.519302368164063</v>
      </c>
      <c r="O87">
        <f t="shared" si="19"/>
        <v>30.730613708496094</v>
      </c>
      <c r="P87" s="1">
        <v>1.0739220380783081</v>
      </c>
      <c r="Q87" s="1">
        <v>5.9100978076457977E-2</v>
      </c>
      <c r="R87" s="1">
        <v>0</v>
      </c>
      <c r="S87" s="1">
        <v>0</v>
      </c>
      <c r="T87" s="1">
        <v>0</v>
      </c>
      <c r="U87" s="1">
        <v>33.894031524658203</v>
      </c>
      <c r="V87" s="1">
        <v>389.438720703125</v>
      </c>
      <c r="W87" s="1">
        <v>32.460853576660156</v>
      </c>
      <c r="X87" s="1">
        <v>33.778484344482422</v>
      </c>
      <c r="Y87" s="1">
        <v>30.730613708496094</v>
      </c>
      <c r="Z87" s="1">
        <v>0</v>
      </c>
      <c r="AA87" s="1">
        <v>100.01540374755859</v>
      </c>
      <c r="AB87" s="1">
        <v>4948.14404296875</v>
      </c>
      <c r="AC87" s="1">
        <v>110005</v>
      </c>
      <c r="AD87" s="1" t="s">
        <v>65</v>
      </c>
      <c r="AE87" s="1">
        <v>120</v>
      </c>
      <c r="AF87" s="1">
        <v>100</v>
      </c>
      <c r="AG87">
        <f t="shared" si="20"/>
        <v>4.4425464635682079</v>
      </c>
      <c r="AH87" s="1">
        <v>3.2465853691101074</v>
      </c>
    </row>
    <row r="88" spans="1:34" x14ac:dyDescent="0.25">
      <c r="A88" s="1">
        <v>73</v>
      </c>
      <c r="B88" s="1" t="s">
        <v>144</v>
      </c>
      <c r="C88" s="1">
        <v>995.49997774884105</v>
      </c>
      <c r="D88" s="1">
        <v>77</v>
      </c>
      <c r="E88" s="1">
        <v>3</v>
      </c>
      <c r="F88" s="1">
        <v>20</v>
      </c>
      <c r="G88">
        <f t="shared" si="14"/>
        <v>5.2741190944575553</v>
      </c>
      <c r="H88" s="1">
        <v>386.55133056640625</v>
      </c>
      <c r="I88" s="1">
        <v>32.320896148681641</v>
      </c>
      <c r="J88">
        <f t="shared" si="15"/>
        <v>0.4310833972260969</v>
      </c>
      <c r="K88">
        <f t="shared" si="16"/>
        <v>991</v>
      </c>
      <c r="L88">
        <f t="shared" si="17"/>
        <v>73.36832431612433</v>
      </c>
      <c r="M88">
        <f t="shared" si="18"/>
        <v>-494.82656250000002</v>
      </c>
      <c r="N88" s="1">
        <v>61.722518920898438</v>
      </c>
      <c r="O88">
        <f t="shared" si="19"/>
        <v>30.729011535644531</v>
      </c>
      <c r="P88" s="1">
        <v>1.0672106742858887</v>
      </c>
      <c r="Q88" s="1">
        <v>5.2999645471572876E-2</v>
      </c>
      <c r="R88" s="1">
        <v>0</v>
      </c>
      <c r="S88" s="1">
        <v>0</v>
      </c>
      <c r="T88" s="1">
        <v>0</v>
      </c>
      <c r="U88" s="1">
        <v>33.910903930664062</v>
      </c>
      <c r="V88" s="1">
        <v>392.33676147460937</v>
      </c>
      <c r="W88" s="1">
        <v>32.585773468017578</v>
      </c>
      <c r="X88" s="1">
        <v>33.788448333740234</v>
      </c>
      <c r="Y88" s="1">
        <v>30.729011535644531</v>
      </c>
      <c r="Z88" s="1">
        <v>0</v>
      </c>
      <c r="AA88" s="1">
        <v>100.01676177978516</v>
      </c>
      <c r="AB88" s="1">
        <v>4948.265625</v>
      </c>
      <c r="AC88" s="1">
        <v>110005</v>
      </c>
      <c r="AD88" s="1" t="s">
        <v>67</v>
      </c>
      <c r="AE88" s="1">
        <v>120</v>
      </c>
      <c r="AF88" s="1">
        <v>100</v>
      </c>
      <c r="AG88">
        <f t="shared" si="20"/>
        <v>4.4421398391542848</v>
      </c>
      <c r="AH88" s="1">
        <v>3.2591235637664795</v>
      </c>
    </row>
    <row r="89" spans="1:34" x14ac:dyDescent="0.25">
      <c r="A89" s="1">
        <v>74</v>
      </c>
      <c r="B89" s="1" t="s">
        <v>145</v>
      </c>
      <c r="C89" s="1">
        <v>996.99997771531343</v>
      </c>
      <c r="D89" s="1">
        <v>77</v>
      </c>
      <c r="E89" s="1">
        <v>4</v>
      </c>
      <c r="F89" s="1">
        <v>33</v>
      </c>
      <c r="G89">
        <f t="shared" si="14"/>
        <v>5.5465162687325549</v>
      </c>
      <c r="H89" s="1">
        <v>380</v>
      </c>
      <c r="I89" s="1">
        <v>32.373195648193359</v>
      </c>
      <c r="J89">
        <f t="shared" si="15"/>
        <v>0.4533479493111372</v>
      </c>
      <c r="K89">
        <f t="shared" si="16"/>
        <v>991</v>
      </c>
      <c r="L89">
        <f t="shared" si="17"/>
        <v>73.550493209359544</v>
      </c>
      <c r="M89">
        <f t="shared" si="18"/>
        <v>-494.82651367187498</v>
      </c>
      <c r="N89" s="1">
        <v>61.833084106445313</v>
      </c>
      <c r="O89">
        <f t="shared" si="19"/>
        <v>30.724884033203125</v>
      </c>
      <c r="P89" s="1">
        <v>1.0807541608810425</v>
      </c>
      <c r="Q89" s="1">
        <v>5.1765564829111099E-2</v>
      </c>
      <c r="R89" s="1">
        <v>-5.0230245105922222E-3</v>
      </c>
      <c r="S89" s="1">
        <v>2.3620972633361816</v>
      </c>
      <c r="T89" s="1">
        <v>0</v>
      </c>
      <c r="U89" s="1">
        <v>33.917068481445313</v>
      </c>
      <c r="V89" s="1">
        <v>393.79400634765625</v>
      </c>
      <c r="W89" s="1">
        <v>32.659221649169922</v>
      </c>
      <c r="X89" s="1">
        <v>33.796581268310547</v>
      </c>
      <c r="Y89" s="1">
        <v>30.724884033203125</v>
      </c>
      <c r="Z89" s="1">
        <v>0</v>
      </c>
      <c r="AA89" s="1">
        <v>100.01602172851562</v>
      </c>
      <c r="AB89" s="1">
        <v>4948.26513671875</v>
      </c>
      <c r="AC89" s="1">
        <v>110005</v>
      </c>
      <c r="AD89" s="1" t="s">
        <v>79</v>
      </c>
      <c r="AE89" s="1">
        <v>120</v>
      </c>
      <c r="AF89" s="1">
        <v>100</v>
      </c>
      <c r="AG89">
        <f t="shared" si="20"/>
        <v>4.441092446562986</v>
      </c>
      <c r="AH89" s="1">
        <v>3.2664453983306885</v>
      </c>
    </row>
    <row r="90" spans="1:34" x14ac:dyDescent="0.25">
      <c r="A90" s="1">
        <v>75</v>
      </c>
      <c r="B90" s="1" t="s">
        <v>146</v>
      </c>
      <c r="C90" s="1">
        <v>1023.9999771118164</v>
      </c>
      <c r="D90" s="1">
        <v>77</v>
      </c>
      <c r="E90" s="1">
        <v>3</v>
      </c>
      <c r="F90" s="1">
        <v>8</v>
      </c>
      <c r="G90">
        <f t="shared" si="14"/>
        <v>5.8958170024379379</v>
      </c>
      <c r="H90" s="1">
        <v>372.82720947265625</v>
      </c>
      <c r="I90" s="1">
        <v>32.89984130859375</v>
      </c>
      <c r="J90">
        <f t="shared" si="15"/>
        <v>0.48189826155143595</v>
      </c>
      <c r="K90">
        <f t="shared" si="16"/>
        <v>991</v>
      </c>
      <c r="L90">
        <f t="shared" si="17"/>
        <v>73.739869908679452</v>
      </c>
      <c r="M90">
        <f t="shared" si="18"/>
        <v>-494.81313476562502</v>
      </c>
      <c r="N90" s="1">
        <v>61.984050750732422</v>
      </c>
      <c r="O90">
        <f t="shared" si="19"/>
        <v>30.861701965332031</v>
      </c>
      <c r="P90" s="1">
        <v>1.1986367702484131</v>
      </c>
      <c r="Q90" s="1">
        <v>4.8249110579490662E-2</v>
      </c>
      <c r="R90" s="1">
        <v>0</v>
      </c>
      <c r="S90" s="1">
        <v>0</v>
      </c>
      <c r="T90" s="1">
        <v>0</v>
      </c>
      <c r="U90" s="1">
        <v>34.076393127441406</v>
      </c>
      <c r="V90" s="1">
        <v>375.42453002929687</v>
      </c>
      <c r="W90" s="1">
        <v>33.000659942626953</v>
      </c>
      <c r="X90" s="1">
        <v>33.938892364501953</v>
      </c>
      <c r="Y90" s="1">
        <v>30.861701965332031</v>
      </c>
      <c r="Z90" s="1">
        <v>0</v>
      </c>
      <c r="AA90" s="1">
        <v>100.01442718505859</v>
      </c>
      <c r="AB90" s="1">
        <v>4948.13134765625</v>
      </c>
      <c r="AC90" s="1">
        <v>110005</v>
      </c>
      <c r="AD90" s="1" t="s">
        <v>117</v>
      </c>
      <c r="AE90" s="1">
        <v>120</v>
      </c>
      <c r="AF90" s="1">
        <v>100</v>
      </c>
      <c r="AG90">
        <f t="shared" si="20"/>
        <v>4.4759261445031049</v>
      </c>
      <c r="AH90" s="1">
        <v>3.3005421161651611</v>
      </c>
    </row>
    <row r="91" spans="1:34" x14ac:dyDescent="0.25">
      <c r="A91" s="1">
        <v>76</v>
      </c>
      <c r="B91" s="1" t="s">
        <v>147</v>
      </c>
      <c r="C91" s="1">
        <v>1026.4999770559371</v>
      </c>
      <c r="D91" s="1">
        <v>77</v>
      </c>
      <c r="E91" s="1">
        <v>3</v>
      </c>
      <c r="F91" s="1">
        <v>13</v>
      </c>
      <c r="G91">
        <f t="shared" si="14"/>
        <v>5.7523689525066741</v>
      </c>
      <c r="H91" s="1">
        <v>374.27474975585937</v>
      </c>
      <c r="I91" s="1">
        <v>32.954898834228516</v>
      </c>
      <c r="J91">
        <f t="shared" si="15"/>
        <v>0.47017344616855761</v>
      </c>
      <c r="K91">
        <f t="shared" si="16"/>
        <v>991</v>
      </c>
      <c r="L91">
        <f t="shared" si="17"/>
        <v>74.016006401953476</v>
      </c>
      <c r="M91">
        <f t="shared" si="18"/>
        <v>-494.79204101562499</v>
      </c>
      <c r="N91" s="1">
        <v>62.134723663330078</v>
      </c>
      <c r="O91">
        <f t="shared" si="19"/>
        <v>30.856557846069336</v>
      </c>
      <c r="P91" s="1">
        <v>1.1702371835708618</v>
      </c>
      <c r="Q91" s="1">
        <v>4.4911772012710571E-2</v>
      </c>
      <c r="R91" s="1">
        <v>0</v>
      </c>
      <c r="S91" s="1">
        <v>0</v>
      </c>
      <c r="T91" s="1">
        <v>0</v>
      </c>
      <c r="U91" s="1">
        <v>34.093494415283203</v>
      </c>
      <c r="V91" s="1">
        <v>378.2705078125</v>
      </c>
      <c r="W91" s="1">
        <v>33.115020751953125</v>
      </c>
      <c r="X91" s="1">
        <v>33.957103729248047</v>
      </c>
      <c r="Y91" s="1">
        <v>30.856557846069336</v>
      </c>
      <c r="Z91" s="1">
        <v>0</v>
      </c>
      <c r="AA91" s="1">
        <v>100.01290130615234</v>
      </c>
      <c r="AB91" s="1">
        <v>4947.92041015625</v>
      </c>
      <c r="AC91" s="1">
        <v>110005</v>
      </c>
      <c r="AD91" s="1" t="s">
        <v>57</v>
      </c>
      <c r="AE91" s="1">
        <v>120</v>
      </c>
      <c r="AF91" s="1">
        <v>100</v>
      </c>
      <c r="AG91">
        <f t="shared" si="20"/>
        <v>4.4746121642064445</v>
      </c>
      <c r="AH91" s="1">
        <v>3.3119292259216309</v>
      </c>
    </row>
    <row r="92" spans="1:34" x14ac:dyDescent="0.25">
      <c r="A92" s="1">
        <v>77</v>
      </c>
      <c r="B92" s="1" t="s">
        <v>148</v>
      </c>
      <c r="C92" s="1">
        <v>1028.9999770000577</v>
      </c>
      <c r="D92" s="1">
        <v>77</v>
      </c>
      <c r="E92" s="1">
        <v>3</v>
      </c>
      <c r="F92" s="1">
        <v>18</v>
      </c>
      <c r="G92">
        <f t="shared" si="14"/>
        <v>5.5220127697236814</v>
      </c>
      <c r="H92" s="1">
        <v>375.64810180664062</v>
      </c>
      <c r="I92" s="1">
        <v>33.012252807617187</v>
      </c>
      <c r="J92">
        <f t="shared" si="15"/>
        <v>0.45134514061313641</v>
      </c>
      <c r="K92">
        <f t="shared" si="16"/>
        <v>991</v>
      </c>
      <c r="L92">
        <f t="shared" si="17"/>
        <v>74.174255160935942</v>
      </c>
      <c r="M92">
        <f t="shared" si="18"/>
        <v>-494.80605468750002</v>
      </c>
      <c r="N92" s="1">
        <v>62.266674041748047</v>
      </c>
      <c r="O92">
        <f t="shared" si="19"/>
        <v>30.869077682495117</v>
      </c>
      <c r="P92" s="1">
        <v>1.1224156618118286</v>
      </c>
      <c r="Q92" s="1">
        <v>4.5533541589975357E-2</v>
      </c>
      <c r="R92" s="1">
        <v>0</v>
      </c>
      <c r="S92" s="1">
        <v>0</v>
      </c>
      <c r="T92" s="1">
        <v>0</v>
      </c>
      <c r="U92" s="1">
        <v>34.108028411865234</v>
      </c>
      <c r="V92" s="1">
        <v>380.58779907226563</v>
      </c>
      <c r="W92" s="1">
        <v>33.209445953369141</v>
      </c>
      <c r="X92" s="1">
        <v>33.970169067382812</v>
      </c>
      <c r="Y92" s="1">
        <v>30.869077682495117</v>
      </c>
      <c r="Z92" s="1">
        <v>0</v>
      </c>
      <c r="AA92" s="1">
        <v>100.01319885253906</v>
      </c>
      <c r="AB92" s="1">
        <v>4948.060546875</v>
      </c>
      <c r="AC92" s="1">
        <v>110005</v>
      </c>
      <c r="AD92" s="1" t="s">
        <v>120</v>
      </c>
      <c r="AE92" s="1">
        <v>120</v>
      </c>
      <c r="AF92" s="1">
        <v>100</v>
      </c>
      <c r="AG92">
        <f t="shared" si="20"/>
        <v>4.4778107360770658</v>
      </c>
      <c r="AH92" s="1">
        <v>3.3213827610015869</v>
      </c>
    </row>
    <row r="93" spans="1:34" x14ac:dyDescent="0.25">
      <c r="A93" s="1">
        <v>78</v>
      </c>
      <c r="B93" s="1" t="s">
        <v>149</v>
      </c>
      <c r="C93" s="1">
        <v>1031.4999769441783</v>
      </c>
      <c r="D93" s="1">
        <v>77</v>
      </c>
      <c r="E93" s="1">
        <v>3</v>
      </c>
      <c r="F93" s="1">
        <v>20</v>
      </c>
      <c r="G93">
        <f t="shared" si="14"/>
        <v>5.2170316943185977</v>
      </c>
      <c r="H93" s="1">
        <v>377.8013916015625</v>
      </c>
      <c r="I93" s="1">
        <v>33.096824645996094</v>
      </c>
      <c r="J93">
        <f t="shared" si="15"/>
        <v>0.42641732314813968</v>
      </c>
      <c r="K93">
        <f t="shared" si="16"/>
        <v>991</v>
      </c>
      <c r="L93">
        <f t="shared" si="17"/>
        <v>74.344452535529854</v>
      </c>
      <c r="M93">
        <f t="shared" si="18"/>
        <v>-494.79848632812502</v>
      </c>
      <c r="N93" s="1">
        <v>62.374679565429688</v>
      </c>
      <c r="O93">
        <f t="shared" si="19"/>
        <v>30.872564315795898</v>
      </c>
      <c r="P93" s="1">
        <v>1.0606957674026489</v>
      </c>
      <c r="Q93" s="1">
        <v>4.20796237885952E-2</v>
      </c>
      <c r="R93" s="1">
        <v>0</v>
      </c>
      <c r="S93" s="1">
        <v>0</v>
      </c>
      <c r="T93" s="1">
        <v>0</v>
      </c>
      <c r="U93" s="1">
        <v>34.125816345214844</v>
      </c>
      <c r="V93" s="1">
        <v>383.15576171875</v>
      </c>
      <c r="W93" s="1">
        <v>33.291934967041016</v>
      </c>
      <c r="X93" s="1">
        <v>33.983753204345703</v>
      </c>
      <c r="Y93" s="1">
        <v>30.872564315795898</v>
      </c>
      <c r="Z93" s="1">
        <v>0</v>
      </c>
      <c r="AA93" s="1">
        <v>100.01420593261719</v>
      </c>
      <c r="AB93" s="1">
        <v>4947.98486328125</v>
      </c>
      <c r="AC93" s="1">
        <v>110005</v>
      </c>
      <c r="AD93" s="1" t="s">
        <v>61</v>
      </c>
      <c r="AE93" s="1">
        <v>120</v>
      </c>
      <c r="AF93" s="1">
        <v>100</v>
      </c>
      <c r="AG93">
        <f t="shared" si="20"/>
        <v>4.4787018567694954</v>
      </c>
      <c r="AH93" s="1">
        <v>3.3296663761138916</v>
      </c>
    </row>
    <row r="94" spans="1:34" x14ac:dyDescent="0.25">
      <c r="A94" s="1">
        <v>79</v>
      </c>
      <c r="B94" s="1" t="s">
        <v>150</v>
      </c>
      <c r="C94" s="1">
        <v>1033.999976888299</v>
      </c>
      <c r="D94" s="1">
        <v>77</v>
      </c>
      <c r="E94" s="1">
        <v>3</v>
      </c>
      <c r="F94" s="1">
        <v>20</v>
      </c>
      <c r="G94">
        <f t="shared" si="14"/>
        <v>4.9431526506418626</v>
      </c>
      <c r="H94" s="1">
        <v>380.40240478515625</v>
      </c>
      <c r="I94" s="1">
        <v>33.194549560546875</v>
      </c>
      <c r="J94">
        <f t="shared" si="15"/>
        <v>0.4040316495479222</v>
      </c>
      <c r="K94">
        <f t="shared" si="16"/>
        <v>991</v>
      </c>
      <c r="L94">
        <f t="shared" si="17"/>
        <v>74.441711148207105</v>
      </c>
      <c r="M94">
        <f t="shared" si="18"/>
        <v>-494.83383789062498</v>
      </c>
      <c r="N94" s="1">
        <v>62.473194122314453</v>
      </c>
      <c r="O94">
        <f t="shared" si="19"/>
        <v>30.898073196411133</v>
      </c>
      <c r="P94" s="1">
        <v>1.0058302879333496</v>
      </c>
      <c r="Q94" s="1">
        <v>3.7744656205177307E-2</v>
      </c>
      <c r="R94" s="1">
        <v>0</v>
      </c>
      <c r="S94" s="1">
        <v>0</v>
      </c>
      <c r="T94" s="1">
        <v>0</v>
      </c>
      <c r="U94" s="1">
        <v>34.143367767333984</v>
      </c>
      <c r="V94" s="1">
        <v>385.5579833984375</v>
      </c>
      <c r="W94" s="1">
        <v>33.384201049804688</v>
      </c>
      <c r="X94" s="1">
        <v>34.004993438720703</v>
      </c>
      <c r="Y94" s="1">
        <v>30.898073196411133</v>
      </c>
      <c r="Z94" s="1">
        <v>0</v>
      </c>
      <c r="AA94" s="1">
        <v>100.01374816894531</v>
      </c>
      <c r="AB94" s="1">
        <v>4948.33837890625</v>
      </c>
      <c r="AC94" s="1">
        <v>110005</v>
      </c>
      <c r="AD94" s="1" t="s">
        <v>123</v>
      </c>
      <c r="AE94" s="1">
        <v>120</v>
      </c>
      <c r="AF94" s="1">
        <v>100</v>
      </c>
      <c r="AG94">
        <f t="shared" si="20"/>
        <v>4.4852261681378218</v>
      </c>
      <c r="AH94" s="1">
        <v>3.3388791084289551</v>
      </c>
    </row>
    <row r="95" spans="1:34" x14ac:dyDescent="0.25">
      <c r="A95" s="1">
        <v>80</v>
      </c>
      <c r="B95" s="1" t="s">
        <v>151</v>
      </c>
      <c r="C95" s="1">
        <v>1036.4999768324196</v>
      </c>
      <c r="D95" s="1">
        <v>77</v>
      </c>
      <c r="E95" s="1">
        <v>3</v>
      </c>
      <c r="F95" s="1">
        <v>20</v>
      </c>
      <c r="G95">
        <f t="shared" si="14"/>
        <v>4.8182275013381997</v>
      </c>
      <c r="H95" s="1">
        <v>382.89630126953125</v>
      </c>
      <c r="I95" s="1">
        <v>33.287277221679688</v>
      </c>
      <c r="J95">
        <f t="shared" si="15"/>
        <v>0.39382081494288007</v>
      </c>
      <c r="K95">
        <f t="shared" si="16"/>
        <v>991</v>
      </c>
      <c r="L95">
        <f t="shared" si="17"/>
        <v>74.560804629164906</v>
      </c>
      <c r="M95">
        <f t="shared" si="18"/>
        <v>-494.81684570312501</v>
      </c>
      <c r="N95" s="1">
        <v>62.5382080078125</v>
      </c>
      <c r="O95">
        <f t="shared" si="19"/>
        <v>30.900907516479492</v>
      </c>
      <c r="P95" s="1">
        <v>0.98153030872344971</v>
      </c>
      <c r="Q95" s="1">
        <v>3.3734641969203949E-2</v>
      </c>
      <c r="R95" s="1">
        <v>0</v>
      </c>
      <c r="S95" s="1">
        <v>0</v>
      </c>
      <c r="T95" s="1">
        <v>0</v>
      </c>
      <c r="U95" s="1">
        <v>34.162559509277344</v>
      </c>
      <c r="V95" s="1">
        <v>388.08767700195312</v>
      </c>
      <c r="W95" s="1">
        <v>33.442893981933594</v>
      </c>
      <c r="X95" s="1">
        <v>34.017906188964844</v>
      </c>
      <c r="Y95" s="1">
        <v>30.900907516479492</v>
      </c>
      <c r="Z95" s="1">
        <v>0</v>
      </c>
      <c r="AA95" s="1">
        <v>100.01412200927734</v>
      </c>
      <c r="AB95" s="1">
        <v>4948.16845703125</v>
      </c>
      <c r="AC95" s="1">
        <v>110005</v>
      </c>
      <c r="AD95" s="1" t="s">
        <v>65</v>
      </c>
      <c r="AE95" s="1">
        <v>120</v>
      </c>
      <c r="AF95" s="1">
        <v>100</v>
      </c>
      <c r="AG95">
        <f t="shared" si="20"/>
        <v>4.4859516024090818</v>
      </c>
      <c r="AH95" s="1">
        <v>3.3447616100311279</v>
      </c>
    </row>
    <row r="96" spans="1:34" x14ac:dyDescent="0.25">
      <c r="A96" s="1">
        <v>81</v>
      </c>
      <c r="B96" s="1" t="s">
        <v>152</v>
      </c>
      <c r="C96" s="1">
        <v>1038.9999767765403</v>
      </c>
      <c r="D96" s="1">
        <v>77</v>
      </c>
      <c r="E96" s="1">
        <v>3</v>
      </c>
      <c r="F96" s="1">
        <v>20</v>
      </c>
      <c r="G96">
        <f t="shared" si="14"/>
        <v>4.7997128772519639</v>
      </c>
      <c r="H96" s="1">
        <v>385.34078979492187</v>
      </c>
      <c r="I96" s="1">
        <v>33.370452880859375</v>
      </c>
      <c r="J96">
        <f t="shared" si="15"/>
        <v>0.39230751065328867</v>
      </c>
      <c r="K96">
        <f t="shared" si="16"/>
        <v>991</v>
      </c>
      <c r="L96">
        <f t="shared" si="17"/>
        <v>74.696955030042076</v>
      </c>
      <c r="M96">
        <f t="shared" si="18"/>
        <v>-494.80556640625002</v>
      </c>
      <c r="N96" s="1">
        <v>62.685646057128906</v>
      </c>
      <c r="O96">
        <f t="shared" si="19"/>
        <v>30.924755096435547</v>
      </c>
      <c r="P96" s="1">
        <v>0.97786879539489746</v>
      </c>
      <c r="Q96" s="1">
        <v>3.329828754067421E-2</v>
      </c>
      <c r="R96" s="1">
        <v>0</v>
      </c>
      <c r="S96" s="1">
        <v>0</v>
      </c>
      <c r="T96" s="1">
        <v>0</v>
      </c>
      <c r="U96" s="1">
        <v>34.176342010498047</v>
      </c>
      <c r="V96" s="1">
        <v>390.64663696289062</v>
      </c>
      <c r="W96" s="1">
        <v>33.549449920654297</v>
      </c>
      <c r="X96" s="1">
        <v>34.032791137695312</v>
      </c>
      <c r="Y96" s="1">
        <v>30.924755096435547</v>
      </c>
      <c r="Z96" s="1">
        <v>0</v>
      </c>
      <c r="AA96" s="1">
        <v>100.01450347900391</v>
      </c>
      <c r="AB96" s="1">
        <v>4948.0556640625</v>
      </c>
      <c r="AC96" s="1">
        <v>110005</v>
      </c>
      <c r="AD96" s="1" t="s">
        <v>126</v>
      </c>
      <c r="AE96" s="1">
        <v>120</v>
      </c>
      <c r="AF96" s="1">
        <v>100</v>
      </c>
      <c r="AG96">
        <f t="shared" si="20"/>
        <v>4.4920593555013753</v>
      </c>
      <c r="AH96" s="1">
        <v>3.3554315567016602</v>
      </c>
    </row>
    <row r="97" spans="1:34" x14ac:dyDescent="0.25">
      <c r="A97" s="1">
        <v>82</v>
      </c>
      <c r="B97" s="1" t="s">
        <v>153</v>
      </c>
      <c r="C97" s="1">
        <v>1040.4999767430127</v>
      </c>
      <c r="D97" s="1">
        <v>77</v>
      </c>
      <c r="E97" s="1">
        <v>4</v>
      </c>
      <c r="F97" s="1">
        <v>33</v>
      </c>
      <c r="G97">
        <f t="shared" si="14"/>
        <v>5.1276232599522231</v>
      </c>
      <c r="H97" s="1">
        <v>380</v>
      </c>
      <c r="I97" s="1">
        <v>33.404483795166016</v>
      </c>
      <c r="J97">
        <f t="shared" si="15"/>
        <v>0.41910946927964687</v>
      </c>
      <c r="K97">
        <f t="shared" si="16"/>
        <v>991</v>
      </c>
      <c r="L97">
        <f t="shared" si="17"/>
        <v>74.736817624493554</v>
      </c>
      <c r="M97">
        <f t="shared" si="18"/>
        <v>-494.76542968749999</v>
      </c>
      <c r="N97" s="1">
        <v>62.740756988525391</v>
      </c>
      <c r="O97">
        <f t="shared" si="19"/>
        <v>30.937843322753906</v>
      </c>
      <c r="P97" s="1">
        <v>0.97957372665405273</v>
      </c>
      <c r="Q97" s="1">
        <v>3.3363796770572662E-2</v>
      </c>
      <c r="R97" s="1">
        <v>-7.2469576261937618E-3</v>
      </c>
      <c r="S97" s="1">
        <v>3.1729533672332764</v>
      </c>
      <c r="T97" s="1">
        <v>0</v>
      </c>
      <c r="U97" s="1">
        <v>34.185245513916016</v>
      </c>
      <c r="V97" s="1">
        <v>391.96624755859375</v>
      </c>
      <c r="W97" s="1">
        <v>33.592819213867188</v>
      </c>
      <c r="X97" s="1">
        <v>34.039989471435547</v>
      </c>
      <c r="Y97" s="1">
        <v>30.937843322753906</v>
      </c>
      <c r="Z97" s="1">
        <v>0</v>
      </c>
      <c r="AA97" s="1">
        <v>100.01332855224609</v>
      </c>
      <c r="AB97" s="1">
        <v>4947.654296875</v>
      </c>
      <c r="AC97" s="1">
        <v>110005</v>
      </c>
      <c r="AD97" s="1" t="s">
        <v>93</v>
      </c>
      <c r="AE97" s="1">
        <v>120</v>
      </c>
      <c r="AF97" s="1">
        <v>100</v>
      </c>
      <c r="AG97">
        <f t="shared" si="20"/>
        <v>4.4954145408308319</v>
      </c>
      <c r="AH97" s="1">
        <v>3.3597297668457031</v>
      </c>
    </row>
    <row r="98" spans="1:34" x14ac:dyDescent="0.25">
      <c r="A98" s="1">
        <v>83</v>
      </c>
      <c r="B98" s="1" t="s">
        <v>154</v>
      </c>
      <c r="C98" s="1">
        <v>1068.4999761171639</v>
      </c>
      <c r="D98" s="1">
        <v>77</v>
      </c>
      <c r="E98" s="1">
        <v>3</v>
      </c>
      <c r="F98" s="1">
        <v>8</v>
      </c>
      <c r="G98">
        <f t="shared" si="14"/>
        <v>4.5176066974217273</v>
      </c>
      <c r="H98" s="1">
        <v>372.686279296875</v>
      </c>
      <c r="I98" s="1">
        <v>33.613044738769531</v>
      </c>
      <c r="J98">
        <f t="shared" si="15"/>
        <v>0.36924938697392523</v>
      </c>
      <c r="K98">
        <f t="shared" si="16"/>
        <v>991</v>
      </c>
      <c r="L98">
        <f t="shared" si="17"/>
        <v>74.605308870248962</v>
      </c>
      <c r="M98">
        <f t="shared" si="18"/>
        <v>-494.77744140624998</v>
      </c>
      <c r="N98" s="1">
        <v>62.312686920166016</v>
      </c>
      <c r="O98">
        <f t="shared" si="19"/>
        <v>31.015344619750977</v>
      </c>
      <c r="P98" s="1">
        <v>0.9230840802192688</v>
      </c>
      <c r="Q98" s="1">
        <v>2.62149628251791E-2</v>
      </c>
      <c r="R98" s="1">
        <v>0</v>
      </c>
      <c r="S98" s="1">
        <v>0</v>
      </c>
      <c r="T98" s="1">
        <v>0</v>
      </c>
      <c r="U98" s="1">
        <v>34.366287231445313</v>
      </c>
      <c r="V98" s="1">
        <v>374.65219116210937</v>
      </c>
      <c r="W98" s="1">
        <v>33.682857513427734</v>
      </c>
      <c r="X98" s="1">
        <v>34.210540771484375</v>
      </c>
      <c r="Y98" s="1">
        <v>31.015344619750977</v>
      </c>
      <c r="Z98" s="1">
        <v>0</v>
      </c>
      <c r="AA98" s="1">
        <v>100.01151275634766</v>
      </c>
      <c r="AB98" s="1">
        <v>4947.7744140625</v>
      </c>
      <c r="AC98" s="1">
        <v>110005</v>
      </c>
      <c r="AD98" s="1" t="s">
        <v>55</v>
      </c>
      <c r="AE98" s="1">
        <v>120</v>
      </c>
      <c r="AF98" s="1">
        <v>100</v>
      </c>
      <c r="AG98">
        <f t="shared" si="20"/>
        <v>4.5153268768878414</v>
      </c>
      <c r="AH98" s="1">
        <v>3.36867356300354</v>
      </c>
    </row>
    <row r="99" spans="1:34" x14ac:dyDescent="0.25">
      <c r="A99" s="1">
        <v>84</v>
      </c>
      <c r="B99" s="1" t="s">
        <v>155</v>
      </c>
      <c r="C99" s="1">
        <v>1070.9999760612845</v>
      </c>
      <c r="D99" s="1">
        <v>77</v>
      </c>
      <c r="E99" s="1">
        <v>3</v>
      </c>
      <c r="F99" s="1">
        <v>13</v>
      </c>
      <c r="G99">
        <f t="shared" si="14"/>
        <v>4.8443139815664971</v>
      </c>
      <c r="H99" s="1">
        <v>373.92578125</v>
      </c>
      <c r="I99" s="1">
        <v>33.651821136474609</v>
      </c>
      <c r="J99">
        <f t="shared" si="15"/>
        <v>0.39595300959322527</v>
      </c>
      <c r="K99">
        <f t="shared" si="16"/>
        <v>991</v>
      </c>
      <c r="L99">
        <f t="shared" si="17"/>
        <v>74.765256790779517</v>
      </c>
      <c r="M99">
        <f t="shared" si="18"/>
        <v>-494.82783203125001</v>
      </c>
      <c r="N99" s="1">
        <v>62.404464721679688</v>
      </c>
      <c r="O99">
        <f t="shared" si="19"/>
        <v>31.01683235168457</v>
      </c>
      <c r="P99" s="1">
        <v>0.98900163173675537</v>
      </c>
      <c r="Q99" s="1">
        <v>3.0172243714332581E-2</v>
      </c>
      <c r="R99" s="1">
        <v>0</v>
      </c>
      <c r="S99" s="1">
        <v>0</v>
      </c>
      <c r="T99" s="1">
        <v>0</v>
      </c>
      <c r="U99" s="1">
        <v>34.382186889648438</v>
      </c>
      <c r="V99" s="1">
        <v>377.61776733398437</v>
      </c>
      <c r="W99" s="1">
        <v>33.757617950439453</v>
      </c>
      <c r="X99" s="1">
        <v>34.224090576171875</v>
      </c>
      <c r="Y99" s="1">
        <v>31.01683235168457</v>
      </c>
      <c r="Z99" s="1">
        <v>0</v>
      </c>
      <c r="AA99" s="1">
        <v>100.012451171875</v>
      </c>
      <c r="AB99" s="1">
        <v>4948.2783203125</v>
      </c>
      <c r="AC99" s="1">
        <v>110005</v>
      </c>
      <c r="AD99" s="1" t="s">
        <v>57</v>
      </c>
      <c r="AE99" s="1">
        <v>120</v>
      </c>
      <c r="AF99" s="1">
        <v>100</v>
      </c>
      <c r="AG99">
        <f t="shared" si="20"/>
        <v>4.5157098687736408</v>
      </c>
      <c r="AH99" s="1">
        <v>3.3761820793151855</v>
      </c>
    </row>
    <row r="100" spans="1:34" x14ac:dyDescent="0.25">
      <c r="A100" s="1">
        <v>85</v>
      </c>
      <c r="B100" s="1" t="s">
        <v>156</v>
      </c>
      <c r="C100" s="1">
        <v>1073.4999760054052</v>
      </c>
      <c r="D100" s="1">
        <v>77</v>
      </c>
      <c r="E100" s="1">
        <v>3</v>
      </c>
      <c r="F100" s="1">
        <v>18</v>
      </c>
      <c r="G100">
        <f t="shared" si="14"/>
        <v>5.0436523416761307</v>
      </c>
      <c r="H100" s="1">
        <v>375.24490356445312</v>
      </c>
      <c r="I100" s="1">
        <v>33.691196441650391</v>
      </c>
      <c r="J100">
        <f t="shared" si="15"/>
        <v>0.41224605416323568</v>
      </c>
      <c r="K100">
        <f t="shared" si="16"/>
        <v>991</v>
      </c>
      <c r="L100">
        <f t="shared" si="17"/>
        <v>74.932156164327139</v>
      </c>
      <c r="M100">
        <f t="shared" si="18"/>
        <v>-494.81171875000001</v>
      </c>
      <c r="N100" s="1">
        <v>62.517723083496094</v>
      </c>
      <c r="O100">
        <f t="shared" si="19"/>
        <v>31.027763366699219</v>
      </c>
      <c r="P100" s="1">
        <v>1.0298527479171753</v>
      </c>
      <c r="Q100" s="1">
        <v>3.1044872477650642E-2</v>
      </c>
      <c r="R100" s="1">
        <v>0</v>
      </c>
      <c r="S100" s="1">
        <v>0</v>
      </c>
      <c r="T100" s="1">
        <v>0</v>
      </c>
      <c r="U100" s="1">
        <v>34.399013519287109</v>
      </c>
      <c r="V100" s="1">
        <v>380.1175537109375</v>
      </c>
      <c r="W100" s="1">
        <v>33.854629516601562</v>
      </c>
      <c r="X100" s="1">
        <v>34.242763519287109</v>
      </c>
      <c r="Y100" s="1">
        <v>31.027763366699219</v>
      </c>
      <c r="Z100" s="1">
        <v>0</v>
      </c>
      <c r="AA100" s="1">
        <v>100.01078033447266</v>
      </c>
      <c r="AB100" s="1">
        <v>4948.1171875</v>
      </c>
      <c r="AC100" s="1">
        <v>110005</v>
      </c>
      <c r="AD100" s="1" t="s">
        <v>59</v>
      </c>
      <c r="AE100" s="1">
        <v>120</v>
      </c>
      <c r="AF100" s="1">
        <v>100</v>
      </c>
      <c r="AG100">
        <f t="shared" si="20"/>
        <v>4.5185247449216783</v>
      </c>
      <c r="AH100" s="1">
        <v>3.3858280181884766</v>
      </c>
    </row>
    <row r="101" spans="1:34" x14ac:dyDescent="0.25">
      <c r="A101" s="1">
        <v>86</v>
      </c>
      <c r="B101" s="1" t="s">
        <v>157</v>
      </c>
      <c r="C101" s="1">
        <v>1075.9999759495258</v>
      </c>
      <c r="D101" s="1">
        <v>77</v>
      </c>
      <c r="E101" s="1">
        <v>3</v>
      </c>
      <c r="F101" s="1">
        <v>20</v>
      </c>
      <c r="G101">
        <f t="shared" si="14"/>
        <v>5.0054554407393255</v>
      </c>
      <c r="H101" s="1">
        <v>377.239501953125</v>
      </c>
      <c r="I101" s="1">
        <v>33.752948760986328</v>
      </c>
      <c r="J101">
        <f t="shared" si="15"/>
        <v>0.40912400676073196</v>
      </c>
      <c r="K101">
        <f t="shared" si="16"/>
        <v>991</v>
      </c>
      <c r="L101">
        <f t="shared" si="17"/>
        <v>74.893855682362158</v>
      </c>
      <c r="M101">
        <f t="shared" si="18"/>
        <v>-494.80185546874998</v>
      </c>
      <c r="N101" s="1">
        <v>62.566627502441406</v>
      </c>
      <c r="O101">
        <f t="shared" si="19"/>
        <v>31.067632675170898</v>
      </c>
      <c r="P101" s="1">
        <v>1.0216715335845947</v>
      </c>
      <c r="Q101" s="1">
        <v>3.1928293406963348E-2</v>
      </c>
      <c r="R101" s="1">
        <v>0</v>
      </c>
      <c r="S101" s="1">
        <v>0</v>
      </c>
      <c r="T101" s="1">
        <v>0</v>
      </c>
      <c r="U101" s="1">
        <v>34.418575286865234</v>
      </c>
      <c r="V101" s="1">
        <v>382.33139038085937</v>
      </c>
      <c r="W101" s="1">
        <v>33.913768768310547</v>
      </c>
      <c r="X101" s="1">
        <v>34.260349273681641</v>
      </c>
      <c r="Y101" s="1">
        <v>31.067632675170898</v>
      </c>
      <c r="Z101" s="1">
        <v>0</v>
      </c>
      <c r="AA101" s="1">
        <v>100.01236724853516</v>
      </c>
      <c r="AB101" s="1">
        <v>4948.0185546875</v>
      </c>
      <c r="AC101" s="1">
        <v>110005</v>
      </c>
      <c r="AD101" s="1" t="s">
        <v>61</v>
      </c>
      <c r="AE101" s="1">
        <v>120</v>
      </c>
      <c r="AF101" s="1">
        <v>100</v>
      </c>
      <c r="AG101">
        <f t="shared" si="20"/>
        <v>4.52880455890043</v>
      </c>
      <c r="AH101" s="1">
        <v>3.391796350479126</v>
      </c>
    </row>
    <row r="102" spans="1:34" x14ac:dyDescent="0.25">
      <c r="A102" s="1">
        <v>87</v>
      </c>
      <c r="B102" s="1" t="s">
        <v>158</v>
      </c>
      <c r="C102" s="1">
        <v>1078.4999758936465</v>
      </c>
      <c r="D102" s="1">
        <v>77</v>
      </c>
      <c r="E102" s="1">
        <v>3</v>
      </c>
      <c r="F102" s="1">
        <v>20</v>
      </c>
      <c r="G102">
        <f t="shared" si="14"/>
        <v>4.8648627157445556</v>
      </c>
      <c r="H102" s="1">
        <v>379.73623657226562</v>
      </c>
      <c r="I102" s="1">
        <v>33.831230163574219</v>
      </c>
      <c r="J102">
        <f t="shared" si="15"/>
        <v>0.39763257313351058</v>
      </c>
      <c r="K102">
        <f t="shared" si="16"/>
        <v>991</v>
      </c>
      <c r="L102">
        <f t="shared" si="17"/>
        <v>75.087887881714465</v>
      </c>
      <c r="M102">
        <f t="shared" si="18"/>
        <v>-494.82045898437502</v>
      </c>
      <c r="N102" s="1">
        <v>62.645103454589844</v>
      </c>
      <c r="O102">
        <f t="shared" si="19"/>
        <v>31.060043334960937</v>
      </c>
      <c r="P102" s="1">
        <v>0.99296700954437256</v>
      </c>
      <c r="Q102" s="1">
        <v>3.0785186216235161E-2</v>
      </c>
      <c r="R102" s="1">
        <v>0</v>
      </c>
      <c r="S102" s="1">
        <v>0</v>
      </c>
      <c r="T102" s="1">
        <v>0</v>
      </c>
      <c r="U102" s="1">
        <v>34.436489105224609</v>
      </c>
      <c r="V102" s="1">
        <v>384.83334350585937</v>
      </c>
      <c r="W102" s="1">
        <v>33.986980438232422</v>
      </c>
      <c r="X102" s="1">
        <v>34.276542663574219</v>
      </c>
      <c r="Y102" s="1">
        <v>31.060043334960937</v>
      </c>
      <c r="Z102" s="1">
        <v>0</v>
      </c>
      <c r="AA102" s="1">
        <v>100.01221466064453</v>
      </c>
      <c r="AB102" s="1">
        <v>4948.20458984375</v>
      </c>
      <c r="AC102" s="1">
        <v>110005</v>
      </c>
      <c r="AD102" s="1" t="s">
        <v>63</v>
      </c>
      <c r="AE102" s="1">
        <v>120</v>
      </c>
      <c r="AF102" s="1">
        <v>100</v>
      </c>
      <c r="AG102">
        <f t="shared" si="20"/>
        <v>4.5268461720587716</v>
      </c>
      <c r="AH102" s="1">
        <v>3.3991131782531738</v>
      </c>
    </row>
    <row r="103" spans="1:34" x14ac:dyDescent="0.25">
      <c r="A103" s="1">
        <v>88</v>
      </c>
      <c r="B103" s="1" t="s">
        <v>159</v>
      </c>
      <c r="C103" s="1">
        <v>1080.9999758377671</v>
      </c>
      <c r="D103" s="1">
        <v>77</v>
      </c>
      <c r="E103" s="1">
        <v>3</v>
      </c>
      <c r="F103" s="1">
        <v>20</v>
      </c>
      <c r="G103">
        <f t="shared" si="14"/>
        <v>4.6843390210550098</v>
      </c>
      <c r="H103" s="1">
        <v>382.21441650390625</v>
      </c>
      <c r="I103" s="1">
        <v>33.905059814453125</v>
      </c>
      <c r="J103">
        <f t="shared" si="15"/>
        <v>0.38287735691771524</v>
      </c>
      <c r="K103">
        <f t="shared" si="16"/>
        <v>991</v>
      </c>
      <c r="L103">
        <f t="shared" si="17"/>
        <v>75.179000906164276</v>
      </c>
      <c r="M103">
        <f t="shared" si="18"/>
        <v>-494.80571289062499</v>
      </c>
      <c r="N103" s="1">
        <v>62.677051544189453</v>
      </c>
      <c r="O103">
        <f t="shared" si="19"/>
        <v>31.061956405639648</v>
      </c>
      <c r="P103" s="1">
        <v>0.95647406578063965</v>
      </c>
      <c r="Q103" s="1">
        <v>2.8554145246744156E-2</v>
      </c>
      <c r="R103" s="1">
        <v>0</v>
      </c>
      <c r="S103" s="1">
        <v>0</v>
      </c>
      <c r="T103" s="1">
        <v>0</v>
      </c>
      <c r="U103" s="1">
        <v>34.450576782226563</v>
      </c>
      <c r="V103" s="1">
        <v>387.3033447265625</v>
      </c>
      <c r="W103" s="1">
        <v>34.031715393066406</v>
      </c>
      <c r="X103" s="1">
        <v>34.291126251220703</v>
      </c>
      <c r="Y103" s="1">
        <v>31.061956405639648</v>
      </c>
      <c r="Z103" s="1">
        <v>0</v>
      </c>
      <c r="AA103" s="1">
        <v>100.01284790039062</v>
      </c>
      <c r="AB103" s="1">
        <v>4948.05712890625</v>
      </c>
      <c r="AC103" s="1">
        <v>110005</v>
      </c>
      <c r="AD103" s="1" t="s">
        <v>65</v>
      </c>
      <c r="AE103" s="1">
        <v>120</v>
      </c>
      <c r="AF103" s="1">
        <v>100</v>
      </c>
      <c r="AG103">
        <f t="shared" si="20"/>
        <v>4.527339759714252</v>
      </c>
      <c r="AH103" s="1">
        <v>3.4036087989807129</v>
      </c>
    </row>
    <row r="104" spans="1:34" x14ac:dyDescent="0.25">
      <c r="A104" s="1">
        <v>89</v>
      </c>
      <c r="B104" s="1" t="s">
        <v>160</v>
      </c>
      <c r="C104" s="1">
        <v>1083.4999757818878</v>
      </c>
      <c r="D104" s="1">
        <v>77</v>
      </c>
      <c r="E104" s="1">
        <v>3</v>
      </c>
      <c r="F104" s="1">
        <v>20</v>
      </c>
      <c r="G104">
        <f t="shared" si="14"/>
        <v>4.7511872704070965</v>
      </c>
      <c r="H104" s="1">
        <v>384.6131591796875</v>
      </c>
      <c r="I104" s="1">
        <v>33.970497131347656</v>
      </c>
      <c r="J104">
        <f t="shared" si="15"/>
        <v>0.3883412400635467</v>
      </c>
      <c r="K104">
        <f t="shared" si="16"/>
        <v>991</v>
      </c>
      <c r="L104">
        <f t="shared" si="17"/>
        <v>75.31355020704801</v>
      </c>
      <c r="M104">
        <f t="shared" si="18"/>
        <v>-494.77592773437499</v>
      </c>
      <c r="N104" s="1">
        <v>62.751903533935547</v>
      </c>
      <c r="O104">
        <f t="shared" si="19"/>
        <v>31.067121505737305</v>
      </c>
      <c r="P104" s="1">
        <v>0.97187155485153198</v>
      </c>
      <c r="Q104" s="1">
        <v>2.4488497525453568E-2</v>
      </c>
      <c r="R104" s="1">
        <v>0</v>
      </c>
      <c r="S104" s="1">
        <v>0</v>
      </c>
      <c r="T104" s="1">
        <v>0</v>
      </c>
      <c r="U104" s="1">
        <v>34.467048645019531</v>
      </c>
      <c r="V104" s="1">
        <v>389.5650634765625</v>
      </c>
      <c r="W104" s="1">
        <v>34.103462219238281</v>
      </c>
      <c r="X104" s="1">
        <v>34.307098388671875</v>
      </c>
      <c r="Y104" s="1">
        <v>31.067121505737305</v>
      </c>
      <c r="Z104" s="1">
        <v>0</v>
      </c>
      <c r="AA104" s="1">
        <v>100.01049041748047</v>
      </c>
      <c r="AB104" s="1">
        <v>4947.75927734375</v>
      </c>
      <c r="AC104" s="1">
        <v>110005</v>
      </c>
      <c r="AD104" s="1" t="s">
        <v>67</v>
      </c>
      <c r="AE104" s="1">
        <v>120</v>
      </c>
      <c r="AF104" s="1">
        <v>100</v>
      </c>
      <c r="AG104">
        <f t="shared" si="20"/>
        <v>4.5286726313103669</v>
      </c>
      <c r="AH104" s="1">
        <v>3.4107041358947754</v>
      </c>
    </row>
    <row r="105" spans="1:34" x14ac:dyDescent="0.25">
      <c r="A105" s="1">
        <v>90</v>
      </c>
      <c r="B105" s="1" t="s">
        <v>161</v>
      </c>
      <c r="C105" s="1">
        <v>1084.9999757483602</v>
      </c>
      <c r="D105" s="1">
        <v>77</v>
      </c>
      <c r="E105" s="1">
        <v>4</v>
      </c>
      <c r="F105" s="1">
        <v>33</v>
      </c>
      <c r="G105">
        <f t="shared" si="14"/>
        <v>4.8093552422870731</v>
      </c>
      <c r="H105" s="1">
        <v>380</v>
      </c>
      <c r="I105" s="1">
        <v>33.995281219482422</v>
      </c>
      <c r="J105">
        <f t="shared" si="15"/>
        <v>0.39309563534334302</v>
      </c>
      <c r="K105">
        <f t="shared" si="16"/>
        <v>991</v>
      </c>
      <c r="L105">
        <f t="shared" si="17"/>
        <v>75.205458685936762</v>
      </c>
      <c r="M105">
        <f t="shared" si="18"/>
        <v>-494.79702148437502</v>
      </c>
      <c r="N105" s="1">
        <v>62.756916046142578</v>
      </c>
      <c r="O105">
        <f t="shared" si="19"/>
        <v>31.102298736572266</v>
      </c>
      <c r="P105" s="1">
        <v>0.96689516305923462</v>
      </c>
      <c r="Q105" s="1">
        <v>2.4931319057941437E-2</v>
      </c>
      <c r="R105" s="1">
        <v>-5.6231219787150621E-4</v>
      </c>
      <c r="S105" s="1">
        <v>0.60677427053451538</v>
      </c>
      <c r="T105" s="1">
        <v>0</v>
      </c>
      <c r="U105" s="1">
        <v>34.475570678710937</v>
      </c>
      <c r="V105" s="1">
        <v>390.83724975585937</v>
      </c>
      <c r="W105" s="1">
        <v>34.123050689697266</v>
      </c>
      <c r="X105" s="1">
        <v>34.315872192382813</v>
      </c>
      <c r="Y105" s="1">
        <v>31.102298736572266</v>
      </c>
      <c r="Z105" s="1">
        <v>0</v>
      </c>
      <c r="AA105" s="1">
        <v>100.00989532470703</v>
      </c>
      <c r="AB105" s="1">
        <v>4947.97021484375</v>
      </c>
      <c r="AC105" s="1">
        <v>110005</v>
      </c>
      <c r="AD105" s="1" t="s">
        <v>79</v>
      </c>
      <c r="AE105" s="1">
        <v>120</v>
      </c>
      <c r="AF105" s="1">
        <v>100</v>
      </c>
      <c r="AG105">
        <f t="shared" si="20"/>
        <v>4.5377593288977653</v>
      </c>
      <c r="AH105" s="1">
        <v>3.4126427173614502</v>
      </c>
    </row>
    <row r="106" spans="1:34" x14ac:dyDescent="0.25">
      <c r="A106" s="1" t="s">
        <v>7</v>
      </c>
      <c r="B106" s="1" t="s">
        <v>162</v>
      </c>
    </row>
    <row r="107" spans="1:34" x14ac:dyDescent="0.25">
      <c r="A107" s="1">
        <v>91</v>
      </c>
      <c r="B107" s="1" t="s">
        <v>163</v>
      </c>
      <c r="C107" s="1">
        <v>1288.9999711886048</v>
      </c>
      <c r="D107" s="1">
        <v>77</v>
      </c>
      <c r="E107" s="1">
        <v>3</v>
      </c>
      <c r="F107" s="1">
        <v>8</v>
      </c>
      <c r="G107">
        <f t="shared" ref="G107:G138" si="21">J107*K107/$A$9</f>
        <v>3.9404730862520636</v>
      </c>
      <c r="H107" s="1">
        <v>372.29910278320312</v>
      </c>
      <c r="I107" s="1">
        <v>26.611639022827148</v>
      </c>
      <c r="J107">
        <f t="shared" ref="J107:J138" si="22">IF(E107=3,AA107*1.2028/(O107+273)*(Q107/(1000-I107)*H107+P107),IF(E107=4,(R107*H107+S107),0))</f>
        <v>0.32207701310435632</v>
      </c>
      <c r="K107">
        <f t="shared" ref="K107:K138" si="23">($I$9-$A$9*T107)</f>
        <v>991</v>
      </c>
      <c r="L107">
        <f t="shared" ref="L107:L138" si="24">100*AH107/AG107</f>
        <v>53.536696996902407</v>
      </c>
      <c r="M107">
        <f t="shared" ref="M107:M138" si="25">AB107/-10</f>
        <v>-494.75795898437502</v>
      </c>
      <c r="N107" s="1">
        <v>46.551063537597656</v>
      </c>
      <c r="O107">
        <f t="shared" ref="O107:O138" si="26">Y107</f>
        <v>32.737819671630859</v>
      </c>
      <c r="P107" s="1">
        <v>0.81238085031509399</v>
      </c>
      <c r="Q107" s="1">
        <v>1.6403697431087494E-2</v>
      </c>
      <c r="R107" s="1">
        <v>0</v>
      </c>
      <c r="S107" s="1">
        <v>0</v>
      </c>
      <c r="T107" s="1">
        <v>0</v>
      </c>
      <c r="U107" s="1">
        <v>35.361576080322266</v>
      </c>
      <c r="V107" s="1">
        <v>374.12844848632812</v>
      </c>
      <c r="W107" s="1">
        <v>26.650514602661133</v>
      </c>
      <c r="X107" s="1">
        <v>35.244182586669922</v>
      </c>
      <c r="Y107" s="1">
        <v>32.737819671630859</v>
      </c>
      <c r="Z107" s="1">
        <v>0</v>
      </c>
      <c r="AA107" s="1">
        <v>100.00336456298828</v>
      </c>
      <c r="AB107" s="1">
        <v>4947.57958984375</v>
      </c>
      <c r="AC107" s="1">
        <v>110005</v>
      </c>
      <c r="AD107" s="1" t="s">
        <v>117</v>
      </c>
      <c r="AE107" s="1">
        <v>120</v>
      </c>
      <c r="AF107" s="1">
        <v>100</v>
      </c>
      <c r="AG107">
        <f t="shared" ref="AG107:AG138" si="27">0.61365*EXP(17.502*O107/(240.97+O107))</f>
        <v>4.9781575165275109</v>
      </c>
      <c r="AH107" s="1">
        <v>2.6651411056518555</v>
      </c>
    </row>
    <row r="108" spans="1:34" x14ac:dyDescent="0.25">
      <c r="A108" s="1">
        <v>92</v>
      </c>
      <c r="B108" s="1" t="s">
        <v>164</v>
      </c>
      <c r="C108" s="1">
        <v>1291.4999711327255</v>
      </c>
      <c r="D108" s="1">
        <v>77</v>
      </c>
      <c r="E108" s="1">
        <v>3</v>
      </c>
      <c r="F108" s="1">
        <v>13</v>
      </c>
      <c r="G108">
        <f t="shared" si="21"/>
        <v>3.7431245464685112</v>
      </c>
      <c r="H108" s="1">
        <v>373.25228881835937</v>
      </c>
      <c r="I108" s="1">
        <v>26.630880355834961</v>
      </c>
      <c r="J108">
        <f t="shared" si="22"/>
        <v>0.30594660773355137</v>
      </c>
      <c r="K108">
        <f t="shared" si="23"/>
        <v>991</v>
      </c>
      <c r="L108">
        <f t="shared" si="24"/>
        <v>53.637471600168261</v>
      </c>
      <c r="M108">
        <f t="shared" si="25"/>
        <v>-494.77827148437501</v>
      </c>
      <c r="N108" s="1">
        <v>46.567909240722656</v>
      </c>
      <c r="O108">
        <f t="shared" si="26"/>
        <v>32.728572845458984</v>
      </c>
      <c r="P108" s="1">
        <v>0.77161818742752075</v>
      </c>
      <c r="Q108" s="1">
        <v>1.5618397854268551E-2</v>
      </c>
      <c r="R108" s="1">
        <v>0</v>
      </c>
      <c r="S108" s="1">
        <v>0</v>
      </c>
      <c r="T108" s="1">
        <v>0</v>
      </c>
      <c r="U108" s="1">
        <v>35.380142211914063</v>
      </c>
      <c r="V108" s="1">
        <v>376.02456665039063</v>
      </c>
      <c r="W108" s="1">
        <v>26.685964584350586</v>
      </c>
      <c r="X108" s="1">
        <v>35.262241363525391</v>
      </c>
      <c r="Y108" s="1">
        <v>32.728572845458984</v>
      </c>
      <c r="Z108" s="1">
        <v>0</v>
      </c>
      <c r="AA108" s="1">
        <v>100.00643157958984</v>
      </c>
      <c r="AB108" s="1">
        <v>4947.78271484375</v>
      </c>
      <c r="AC108" s="1">
        <v>110005</v>
      </c>
      <c r="AD108" s="1" t="s">
        <v>57</v>
      </c>
      <c r="AE108" s="1">
        <v>120</v>
      </c>
      <c r="AF108" s="1">
        <v>100</v>
      </c>
      <c r="AG108">
        <f t="shared" si="27"/>
        <v>4.9755666847789213</v>
      </c>
      <c r="AH108" s="1">
        <v>2.6687681674957275</v>
      </c>
    </row>
    <row r="109" spans="1:34" x14ac:dyDescent="0.25">
      <c r="A109" s="1">
        <v>93</v>
      </c>
      <c r="B109" s="1" t="s">
        <v>165</v>
      </c>
      <c r="C109" s="1">
        <v>1293.9999710768461</v>
      </c>
      <c r="D109" s="1">
        <v>77</v>
      </c>
      <c r="E109" s="1">
        <v>3</v>
      </c>
      <c r="F109" s="1">
        <v>18</v>
      </c>
      <c r="G109">
        <f t="shared" si="21"/>
        <v>3.7796917063850337</v>
      </c>
      <c r="H109" s="1">
        <v>374.23104858398437</v>
      </c>
      <c r="I109" s="1">
        <v>26.65028190612793</v>
      </c>
      <c r="J109">
        <f t="shared" si="22"/>
        <v>0.30893544724236904</v>
      </c>
      <c r="K109">
        <f t="shared" si="23"/>
        <v>991</v>
      </c>
      <c r="L109">
        <f t="shared" si="24"/>
        <v>53.600468741509665</v>
      </c>
      <c r="M109">
        <f t="shared" si="25"/>
        <v>-494.74545898437498</v>
      </c>
      <c r="N109" s="1">
        <v>46.601718902587891</v>
      </c>
      <c r="O109">
        <f t="shared" si="26"/>
        <v>32.763484954833984</v>
      </c>
      <c r="P109" s="1">
        <v>0.77931004762649536</v>
      </c>
      <c r="Q109" s="1">
        <v>1.5563063323497772E-2</v>
      </c>
      <c r="R109" s="1">
        <v>0</v>
      </c>
      <c r="S109" s="1">
        <v>0</v>
      </c>
      <c r="T109" s="1">
        <v>0</v>
      </c>
      <c r="U109" s="1">
        <v>35.391429901123047</v>
      </c>
      <c r="V109" s="1">
        <v>378.0196533203125</v>
      </c>
      <c r="W109" s="1">
        <v>26.720022201538086</v>
      </c>
      <c r="X109" s="1">
        <v>35.272182464599609</v>
      </c>
      <c r="Y109" s="1">
        <v>32.763484954833984</v>
      </c>
      <c r="Z109" s="1">
        <v>0</v>
      </c>
      <c r="AA109" s="1">
        <v>100.00640869140625</v>
      </c>
      <c r="AB109" s="1">
        <v>4947.45458984375</v>
      </c>
      <c r="AC109" s="1">
        <v>110005</v>
      </c>
      <c r="AD109" s="1" t="s">
        <v>120</v>
      </c>
      <c r="AE109" s="1">
        <v>120</v>
      </c>
      <c r="AF109" s="1">
        <v>100</v>
      </c>
      <c r="AG109">
        <f t="shared" si="27"/>
        <v>4.9853547231978421</v>
      </c>
      <c r="AH109" s="1">
        <v>2.6721735000610352</v>
      </c>
    </row>
    <row r="110" spans="1:34" x14ac:dyDescent="0.25">
      <c r="A110" s="1">
        <v>94</v>
      </c>
      <c r="B110" s="1" t="s">
        <v>166</v>
      </c>
      <c r="C110" s="1">
        <v>1296.4999710209668</v>
      </c>
      <c r="D110" s="1">
        <v>77</v>
      </c>
      <c r="E110" s="1">
        <v>3</v>
      </c>
      <c r="F110" s="1">
        <v>20</v>
      </c>
      <c r="G110">
        <f t="shared" si="21"/>
        <v>3.7025789530420394</v>
      </c>
      <c r="H110" s="1">
        <v>375.77423095703125</v>
      </c>
      <c r="I110" s="1">
        <v>26.680519104003906</v>
      </c>
      <c r="J110">
        <f t="shared" si="22"/>
        <v>0.30263258849284075</v>
      </c>
      <c r="K110">
        <f t="shared" si="23"/>
        <v>991</v>
      </c>
      <c r="L110">
        <f t="shared" si="24"/>
        <v>53.685182816665595</v>
      </c>
      <c r="M110">
        <f t="shared" si="25"/>
        <v>-494.78974609375001</v>
      </c>
      <c r="N110" s="1">
        <v>46.645301818847656</v>
      </c>
      <c r="O110">
        <f t="shared" si="26"/>
        <v>32.767055511474609</v>
      </c>
      <c r="P110" s="1">
        <v>0.76343411207199097</v>
      </c>
      <c r="Q110" s="1">
        <v>1.5116136521100998E-2</v>
      </c>
      <c r="R110" s="1">
        <v>0</v>
      </c>
      <c r="S110" s="1">
        <v>0</v>
      </c>
      <c r="T110" s="1">
        <v>0</v>
      </c>
      <c r="U110" s="1">
        <v>35.403026580810547</v>
      </c>
      <c r="V110" s="1">
        <v>379.62960815429687</v>
      </c>
      <c r="W110" s="1">
        <v>26.767242431640625</v>
      </c>
      <c r="X110" s="1">
        <v>35.287479400634766</v>
      </c>
      <c r="Y110" s="1">
        <v>32.767055511474609</v>
      </c>
      <c r="Z110" s="1">
        <v>0</v>
      </c>
      <c r="AA110" s="1">
        <v>100.00785827636719</v>
      </c>
      <c r="AB110" s="1">
        <v>4947.8974609375</v>
      </c>
      <c r="AC110" s="1">
        <v>110005</v>
      </c>
      <c r="AD110" s="1" t="s">
        <v>61</v>
      </c>
      <c r="AE110" s="1">
        <v>120</v>
      </c>
      <c r="AF110" s="1">
        <v>100</v>
      </c>
      <c r="AG110">
        <f t="shared" si="27"/>
        <v>4.9863567163911888</v>
      </c>
      <c r="AH110" s="1">
        <v>2.6769347190856934</v>
      </c>
    </row>
    <row r="111" spans="1:34" x14ac:dyDescent="0.25">
      <c r="A111" s="1">
        <v>95</v>
      </c>
      <c r="B111" s="1" t="s">
        <v>167</v>
      </c>
      <c r="C111" s="1">
        <v>1298.9999709650874</v>
      </c>
      <c r="D111" s="1">
        <v>77</v>
      </c>
      <c r="E111" s="1">
        <v>3</v>
      </c>
      <c r="F111" s="1">
        <v>20</v>
      </c>
      <c r="G111">
        <f t="shared" si="21"/>
        <v>3.6519657950123214</v>
      </c>
      <c r="H111" s="1">
        <v>377.65695190429687</v>
      </c>
      <c r="I111" s="1">
        <v>26.719060897827148</v>
      </c>
      <c r="J111">
        <f t="shared" si="22"/>
        <v>0.29849569061150155</v>
      </c>
      <c r="K111">
        <f t="shared" si="23"/>
        <v>991</v>
      </c>
      <c r="L111">
        <f t="shared" si="24"/>
        <v>53.680111591187938</v>
      </c>
      <c r="M111">
        <f t="shared" si="25"/>
        <v>-494.74550781250002</v>
      </c>
      <c r="N111" s="1">
        <v>46.670112609863281</v>
      </c>
      <c r="O111">
        <f t="shared" si="26"/>
        <v>32.788112640380859</v>
      </c>
      <c r="P111" s="1">
        <v>0.75286990404129028</v>
      </c>
      <c r="Q111" s="1">
        <v>1.5344332903623581E-2</v>
      </c>
      <c r="R111" s="1">
        <v>0</v>
      </c>
      <c r="S111" s="1">
        <v>0</v>
      </c>
      <c r="T111" s="1">
        <v>0</v>
      </c>
      <c r="U111" s="1">
        <v>35.415355682373047</v>
      </c>
      <c r="V111" s="1">
        <v>381.72964477539062</v>
      </c>
      <c r="W111" s="1">
        <v>26.797061920166016</v>
      </c>
      <c r="X111" s="1">
        <v>35.297592163085937</v>
      </c>
      <c r="Y111" s="1">
        <v>32.788112640380859</v>
      </c>
      <c r="Z111" s="1">
        <v>0</v>
      </c>
      <c r="AA111" s="1">
        <v>100.00558471679687</v>
      </c>
      <c r="AB111" s="1">
        <v>4947.455078125</v>
      </c>
      <c r="AC111" s="1">
        <v>110005</v>
      </c>
      <c r="AD111" s="1" t="s">
        <v>123</v>
      </c>
      <c r="AE111" s="1">
        <v>120</v>
      </c>
      <c r="AF111" s="1">
        <v>100</v>
      </c>
      <c r="AG111">
        <f t="shared" si="27"/>
        <v>4.9922694720268943</v>
      </c>
      <c r="AH111" s="1">
        <v>2.6798558235168457</v>
      </c>
    </row>
    <row r="112" spans="1:34" x14ac:dyDescent="0.25">
      <c r="A112" s="1">
        <v>96</v>
      </c>
      <c r="B112" s="1" t="s">
        <v>168</v>
      </c>
      <c r="C112" s="1">
        <v>1301.4999709092081</v>
      </c>
      <c r="D112" s="1">
        <v>77</v>
      </c>
      <c r="E112" s="1">
        <v>3</v>
      </c>
      <c r="F112" s="1">
        <v>20</v>
      </c>
      <c r="G112">
        <f t="shared" si="21"/>
        <v>3.632617896350808</v>
      </c>
      <c r="H112" s="1">
        <v>379.56735229492187</v>
      </c>
      <c r="I112" s="1">
        <v>26.758596420288086</v>
      </c>
      <c r="J112">
        <f t="shared" si="22"/>
        <v>0.29691427810738191</v>
      </c>
      <c r="K112">
        <f t="shared" si="23"/>
        <v>991</v>
      </c>
      <c r="L112">
        <f t="shared" si="24"/>
        <v>53.705910403153602</v>
      </c>
      <c r="M112">
        <f t="shared" si="25"/>
        <v>-494.767578125</v>
      </c>
      <c r="N112" s="1">
        <v>46.694183349609375</v>
      </c>
      <c r="O112">
        <f t="shared" si="26"/>
        <v>32.803352355957031</v>
      </c>
      <c r="P112" s="1">
        <v>0.74860513210296631</v>
      </c>
      <c r="Q112" s="1">
        <v>1.5998298302292824E-2</v>
      </c>
      <c r="R112" s="1">
        <v>0</v>
      </c>
      <c r="S112" s="1">
        <v>0</v>
      </c>
      <c r="T112" s="1">
        <v>0</v>
      </c>
      <c r="U112" s="1">
        <v>35.42938232421875</v>
      </c>
      <c r="V112" s="1">
        <v>383.42538452148437</v>
      </c>
      <c r="W112" s="1">
        <v>26.83305549621582</v>
      </c>
      <c r="X112" s="1">
        <v>35.312477111816406</v>
      </c>
      <c r="Y112" s="1">
        <v>32.803352355957031</v>
      </c>
      <c r="Z112" s="1">
        <v>0</v>
      </c>
      <c r="AA112" s="1">
        <v>100.00515747070312</v>
      </c>
      <c r="AB112" s="1">
        <v>4947.67578125</v>
      </c>
      <c r="AC112" s="1">
        <v>110005</v>
      </c>
      <c r="AD112" s="1" t="s">
        <v>65</v>
      </c>
      <c r="AE112" s="1">
        <v>120</v>
      </c>
      <c r="AF112" s="1">
        <v>100</v>
      </c>
      <c r="AG112">
        <f t="shared" si="27"/>
        <v>4.9965525265069388</v>
      </c>
      <c r="AH112" s="1">
        <v>2.6834440231323242</v>
      </c>
    </row>
    <row r="113" spans="1:34" x14ac:dyDescent="0.25">
      <c r="A113" s="1">
        <v>97</v>
      </c>
      <c r="B113" s="1" t="s">
        <v>169</v>
      </c>
      <c r="C113" s="1">
        <v>1303.9999708533287</v>
      </c>
      <c r="D113" s="1">
        <v>77</v>
      </c>
      <c r="E113" s="1">
        <v>3</v>
      </c>
      <c r="F113" s="1">
        <v>20</v>
      </c>
      <c r="G113">
        <f t="shared" si="21"/>
        <v>3.4773256272746091</v>
      </c>
      <c r="H113" s="1">
        <v>381.3648681640625</v>
      </c>
      <c r="I113" s="1">
        <v>26.796222686767578</v>
      </c>
      <c r="J113">
        <f t="shared" si="22"/>
        <v>0.28422136812234444</v>
      </c>
      <c r="K113">
        <f t="shared" si="23"/>
        <v>991</v>
      </c>
      <c r="L113">
        <f t="shared" si="24"/>
        <v>53.765311318552385</v>
      </c>
      <c r="M113">
        <f t="shared" si="25"/>
        <v>-494.79692382812499</v>
      </c>
      <c r="N113" s="1">
        <v>46.708805084228516</v>
      </c>
      <c r="O113">
        <f t="shared" si="26"/>
        <v>32.804439544677734</v>
      </c>
      <c r="P113" s="1">
        <v>0.71646767854690552</v>
      </c>
      <c r="Q113" s="1">
        <v>1.5593581832945347E-2</v>
      </c>
      <c r="R113" s="1">
        <v>0</v>
      </c>
      <c r="S113" s="1">
        <v>0</v>
      </c>
      <c r="T113" s="1">
        <v>0</v>
      </c>
      <c r="U113" s="1">
        <v>35.446319580078125</v>
      </c>
      <c r="V113" s="1">
        <v>384.99871826171875</v>
      </c>
      <c r="W113" s="1">
        <v>26.864389419555664</v>
      </c>
      <c r="X113" s="1">
        <v>35.327926635742187</v>
      </c>
      <c r="Y113" s="1">
        <v>32.804439544677734</v>
      </c>
      <c r="Z113" s="1">
        <v>0</v>
      </c>
      <c r="AA113" s="1">
        <v>100.00511169433594</v>
      </c>
      <c r="AB113" s="1">
        <v>4947.96923828125</v>
      </c>
      <c r="AC113" s="1">
        <v>110005</v>
      </c>
      <c r="AD113" s="1" t="s">
        <v>126</v>
      </c>
      <c r="AE113" s="1">
        <v>120</v>
      </c>
      <c r="AF113" s="1">
        <v>100</v>
      </c>
      <c r="AG113">
        <f t="shared" si="27"/>
        <v>4.9968581982292442</v>
      </c>
      <c r="AH113" s="1">
        <v>2.6865763664245605</v>
      </c>
    </row>
    <row r="114" spans="1:34" x14ac:dyDescent="0.25">
      <c r="A114" s="1">
        <v>98</v>
      </c>
      <c r="B114" s="1" t="s">
        <v>170</v>
      </c>
      <c r="C114" s="1">
        <v>1306.4999707974494</v>
      </c>
      <c r="D114" s="1">
        <v>77</v>
      </c>
      <c r="E114" s="1">
        <v>3</v>
      </c>
      <c r="F114" s="1">
        <v>20</v>
      </c>
      <c r="G114">
        <f t="shared" si="21"/>
        <v>3.3901712787532414</v>
      </c>
      <c r="H114" s="1">
        <v>383.13995361328125</v>
      </c>
      <c r="I114" s="1">
        <v>26.833488464355469</v>
      </c>
      <c r="J114">
        <f t="shared" si="22"/>
        <v>0.27709775335924575</v>
      </c>
      <c r="K114">
        <f t="shared" si="23"/>
        <v>991</v>
      </c>
      <c r="L114">
        <f t="shared" si="24"/>
        <v>53.84342058960236</v>
      </c>
      <c r="M114">
        <f t="shared" si="25"/>
        <v>-494.78232421874998</v>
      </c>
      <c r="N114" s="1">
        <v>46.755870819091797</v>
      </c>
      <c r="O114">
        <f t="shared" si="26"/>
        <v>32.806350708007812</v>
      </c>
      <c r="P114" s="1">
        <v>0.69883513450622559</v>
      </c>
      <c r="Q114" s="1">
        <v>1.4341876842081547E-2</v>
      </c>
      <c r="R114" s="1">
        <v>0</v>
      </c>
      <c r="S114" s="1">
        <v>0</v>
      </c>
      <c r="T114" s="1">
        <v>0</v>
      </c>
      <c r="U114" s="1">
        <v>35.454952239990234</v>
      </c>
      <c r="V114" s="1">
        <v>386.82052612304687</v>
      </c>
      <c r="W114" s="1">
        <v>26.906667709350586</v>
      </c>
      <c r="X114" s="1">
        <v>35.337921142578125</v>
      </c>
      <c r="Y114" s="1">
        <v>32.806350708007812</v>
      </c>
      <c r="Z114" s="1">
        <v>0</v>
      </c>
      <c r="AA114" s="1">
        <v>100.0037841796875</v>
      </c>
      <c r="AB114" s="1">
        <v>4947.8232421875</v>
      </c>
      <c r="AC114" s="1">
        <v>110005</v>
      </c>
      <c r="AD114" s="1" t="s">
        <v>69</v>
      </c>
      <c r="AE114" s="1">
        <v>120</v>
      </c>
      <c r="AF114" s="1">
        <v>100</v>
      </c>
      <c r="AG114">
        <f t="shared" si="27"/>
        <v>4.9973955763856015</v>
      </c>
      <c r="AH114" s="1">
        <v>2.6907687187194824</v>
      </c>
    </row>
    <row r="115" spans="1:34" x14ac:dyDescent="0.25">
      <c r="A115" s="1">
        <v>99</v>
      </c>
      <c r="B115" s="1" t="s">
        <v>171</v>
      </c>
      <c r="C115" s="1">
        <v>1308.99997074157</v>
      </c>
      <c r="D115" s="1">
        <v>77</v>
      </c>
      <c r="E115" s="1">
        <v>3</v>
      </c>
      <c r="F115" s="1">
        <v>20</v>
      </c>
      <c r="G115">
        <f t="shared" si="21"/>
        <v>3.3412525132961024</v>
      </c>
      <c r="H115" s="1">
        <v>384.92263793945312</v>
      </c>
      <c r="I115" s="1">
        <v>26.868629455566406</v>
      </c>
      <c r="J115">
        <f t="shared" si="22"/>
        <v>0.27309934770634137</v>
      </c>
      <c r="K115">
        <f t="shared" si="23"/>
        <v>991</v>
      </c>
      <c r="L115">
        <f t="shared" si="24"/>
        <v>53.781852856999961</v>
      </c>
      <c r="M115">
        <f t="shared" si="25"/>
        <v>-494.78725585937502</v>
      </c>
      <c r="N115" s="1">
        <v>46.754505157470703</v>
      </c>
      <c r="O115">
        <f t="shared" si="26"/>
        <v>32.842109680175781</v>
      </c>
      <c r="P115" s="1">
        <v>0.68906533718109131</v>
      </c>
      <c r="Q115" s="1">
        <v>1.3470210134983063E-2</v>
      </c>
      <c r="R115" s="1">
        <v>0</v>
      </c>
      <c r="S115" s="1">
        <v>0</v>
      </c>
      <c r="T115" s="1">
        <v>0</v>
      </c>
      <c r="U115" s="1">
        <v>35.468963623046875</v>
      </c>
      <c r="V115" s="1">
        <v>388.392578125</v>
      </c>
      <c r="W115" s="1">
        <v>26.929874420166016</v>
      </c>
      <c r="X115" s="1">
        <v>35.354156494140625</v>
      </c>
      <c r="Y115" s="1">
        <v>32.842109680175781</v>
      </c>
      <c r="Z115" s="1">
        <v>0</v>
      </c>
      <c r="AA115" s="1">
        <v>100.00434875488281</v>
      </c>
      <c r="AB115" s="1">
        <v>4947.87255859375</v>
      </c>
      <c r="AC115" s="1">
        <v>110005</v>
      </c>
      <c r="AD115" s="1" t="s">
        <v>172</v>
      </c>
      <c r="AE115" s="1">
        <v>120</v>
      </c>
      <c r="AF115" s="1">
        <v>100</v>
      </c>
      <c r="AG115">
        <f t="shared" si="27"/>
        <v>5.0074595099942156</v>
      </c>
      <c r="AH115" s="1">
        <v>2.6931045055389404</v>
      </c>
    </row>
    <row r="116" spans="1:34" x14ac:dyDescent="0.25">
      <c r="A116" s="1">
        <v>100</v>
      </c>
      <c r="B116" s="1" t="s">
        <v>173</v>
      </c>
      <c r="C116" s="1">
        <v>1311.4999706856906</v>
      </c>
      <c r="D116" s="1">
        <v>77</v>
      </c>
      <c r="E116" s="1">
        <v>4</v>
      </c>
      <c r="F116" s="1">
        <v>45</v>
      </c>
      <c r="G116">
        <f t="shared" si="21"/>
        <v>3.5496789661155623</v>
      </c>
      <c r="H116" s="1">
        <v>380</v>
      </c>
      <c r="I116" s="1">
        <v>26.896242141723633</v>
      </c>
      <c r="J116">
        <f t="shared" si="22"/>
        <v>0.29013521317392588</v>
      </c>
      <c r="K116">
        <f t="shared" si="23"/>
        <v>991</v>
      </c>
      <c r="L116">
        <f t="shared" si="24"/>
        <v>53.936816832570727</v>
      </c>
      <c r="M116">
        <f t="shared" si="25"/>
        <v>-494.76406250000002</v>
      </c>
      <c r="N116" s="1">
        <v>46.794876098632813</v>
      </c>
      <c r="O116">
        <f t="shared" si="26"/>
        <v>32.813644409179688</v>
      </c>
      <c r="P116" s="1">
        <v>0.69431918859481812</v>
      </c>
      <c r="Q116" s="1">
        <v>1.403606403619051E-2</v>
      </c>
      <c r="R116" s="1">
        <v>-3.2614266965538263E-3</v>
      </c>
      <c r="S116" s="1">
        <v>1.5294773578643799</v>
      </c>
      <c r="T116" s="1">
        <v>0</v>
      </c>
      <c r="U116" s="1">
        <v>35.481613159179688</v>
      </c>
      <c r="V116" s="1">
        <v>390.51211547851562</v>
      </c>
      <c r="W116" s="1">
        <v>26.964773178100586</v>
      </c>
      <c r="X116" s="1">
        <v>35.361629486083984</v>
      </c>
      <c r="Y116" s="1">
        <v>32.813644409179688</v>
      </c>
      <c r="Z116" s="1">
        <v>0</v>
      </c>
      <c r="AA116" s="1">
        <v>100.00241851806641</v>
      </c>
      <c r="AB116" s="1">
        <v>4947.640625</v>
      </c>
      <c r="AC116" s="1">
        <v>110005</v>
      </c>
      <c r="AD116" s="1" t="s">
        <v>93</v>
      </c>
      <c r="AE116" s="1">
        <v>120</v>
      </c>
      <c r="AF116" s="1">
        <v>100</v>
      </c>
      <c r="AG116">
        <f t="shared" si="27"/>
        <v>4.9994468709937454</v>
      </c>
      <c r="AH116" s="1">
        <v>2.696542501449585</v>
      </c>
    </row>
    <row r="117" spans="1:34" x14ac:dyDescent="0.25">
      <c r="A117" s="1">
        <v>101</v>
      </c>
      <c r="B117" s="1" t="s">
        <v>174</v>
      </c>
      <c r="C117" s="1">
        <v>1342.4999699927866</v>
      </c>
      <c r="D117" s="1">
        <v>77</v>
      </c>
      <c r="E117" s="1">
        <v>3</v>
      </c>
      <c r="F117" s="1">
        <v>8</v>
      </c>
      <c r="G117">
        <f t="shared" si="21"/>
        <v>3.1552500704300015</v>
      </c>
      <c r="H117" s="1">
        <v>371.69500732421875</v>
      </c>
      <c r="I117" s="1">
        <v>27.266258239746094</v>
      </c>
      <c r="J117">
        <f t="shared" si="22"/>
        <v>0.25789632260830486</v>
      </c>
      <c r="K117">
        <f t="shared" si="23"/>
        <v>991</v>
      </c>
      <c r="L117">
        <f t="shared" si="24"/>
        <v>54.09237128593908</v>
      </c>
      <c r="M117">
        <f t="shared" si="25"/>
        <v>-494.78217773437501</v>
      </c>
      <c r="N117" s="1">
        <v>46.905693054199219</v>
      </c>
      <c r="O117">
        <f t="shared" si="26"/>
        <v>32.972328186035156</v>
      </c>
      <c r="P117" s="1">
        <v>0.65250867605209351</v>
      </c>
      <c r="Q117" s="1">
        <v>9.0960999950766563E-3</v>
      </c>
      <c r="R117" s="1">
        <v>0</v>
      </c>
      <c r="S117" s="1">
        <v>0</v>
      </c>
      <c r="T117" s="1">
        <v>0</v>
      </c>
      <c r="U117" s="1">
        <v>35.652111053466797</v>
      </c>
      <c r="V117" s="1">
        <v>373.2156982421875</v>
      </c>
      <c r="W117" s="1">
        <v>27.283048629760742</v>
      </c>
      <c r="X117" s="1">
        <v>35.532608032226563</v>
      </c>
      <c r="Y117" s="1">
        <v>32.972328186035156</v>
      </c>
      <c r="Z117" s="1">
        <v>0</v>
      </c>
      <c r="AA117" s="1">
        <v>100.00929260253906</v>
      </c>
      <c r="AB117" s="1">
        <v>4947.82177734375</v>
      </c>
      <c r="AC117" s="1">
        <v>110005</v>
      </c>
      <c r="AD117" s="1" t="s">
        <v>117</v>
      </c>
      <c r="AE117" s="1">
        <v>120</v>
      </c>
      <c r="AF117" s="1">
        <v>100</v>
      </c>
      <c r="AG117">
        <f t="shared" si="27"/>
        <v>5.0442571421063365</v>
      </c>
      <c r="AH117" s="1">
        <v>2.7285583019256592</v>
      </c>
    </row>
    <row r="118" spans="1:34" x14ac:dyDescent="0.25">
      <c r="A118" s="1">
        <v>102</v>
      </c>
      <c r="B118" s="1" t="s">
        <v>175</v>
      </c>
      <c r="C118" s="1">
        <v>1344.9999699369073</v>
      </c>
      <c r="D118" s="1">
        <v>77</v>
      </c>
      <c r="E118" s="1">
        <v>3</v>
      </c>
      <c r="F118" s="1">
        <v>13</v>
      </c>
      <c r="G118">
        <f t="shared" si="21"/>
        <v>3.4081081652373331</v>
      </c>
      <c r="H118" s="1">
        <v>372.5860595703125</v>
      </c>
      <c r="I118" s="1">
        <v>27.279851913452148</v>
      </c>
      <c r="J118">
        <f t="shared" si="22"/>
        <v>0.27856383590739048</v>
      </c>
      <c r="K118">
        <f t="shared" si="23"/>
        <v>991</v>
      </c>
      <c r="L118">
        <f t="shared" si="24"/>
        <v>54.189110618829076</v>
      </c>
      <c r="M118">
        <f t="shared" si="25"/>
        <v>-494.77490234375</v>
      </c>
      <c r="N118" s="1">
        <v>46.934391021728516</v>
      </c>
      <c r="O118">
        <f t="shared" si="26"/>
        <v>32.965713500976562</v>
      </c>
      <c r="P118" s="1">
        <v>0.7043272852897644</v>
      </c>
      <c r="Q118" s="1">
        <v>1.1004501022398472E-2</v>
      </c>
      <c r="R118" s="1">
        <v>0</v>
      </c>
      <c r="S118" s="1">
        <v>0</v>
      </c>
      <c r="T118" s="1">
        <v>0</v>
      </c>
      <c r="U118" s="1">
        <v>35.665435791015625</v>
      </c>
      <c r="V118" s="1">
        <v>375.21841430664062</v>
      </c>
      <c r="W118" s="1">
        <v>27.321817398071289</v>
      </c>
      <c r="X118" s="1">
        <v>35.547172546386719</v>
      </c>
      <c r="Y118" s="1">
        <v>32.965713500976562</v>
      </c>
      <c r="Z118" s="1">
        <v>0</v>
      </c>
      <c r="AA118" s="1">
        <v>100.00880432128906</v>
      </c>
      <c r="AB118" s="1">
        <v>4947.7490234375</v>
      </c>
      <c r="AC118" s="1">
        <v>110005</v>
      </c>
      <c r="AD118" s="1" t="s">
        <v>57</v>
      </c>
      <c r="AE118" s="1">
        <v>120</v>
      </c>
      <c r="AF118" s="1">
        <v>100</v>
      </c>
      <c r="AG118">
        <f t="shared" si="27"/>
        <v>5.0423822834788234</v>
      </c>
      <c r="AH118" s="1">
        <v>2.7324221134185791</v>
      </c>
    </row>
    <row r="119" spans="1:34" x14ac:dyDescent="0.25">
      <c r="A119" s="1">
        <v>103</v>
      </c>
      <c r="B119" s="1" t="s">
        <v>176</v>
      </c>
      <c r="C119" s="1">
        <v>1347.4999698810279</v>
      </c>
      <c r="D119" s="1">
        <v>77</v>
      </c>
      <c r="E119" s="1">
        <v>3</v>
      </c>
      <c r="F119" s="1">
        <v>18</v>
      </c>
      <c r="G119">
        <f t="shared" si="21"/>
        <v>3.5181498483983709</v>
      </c>
      <c r="H119" s="1">
        <v>373.51492309570312</v>
      </c>
      <c r="I119" s="1">
        <v>27.293249130249023</v>
      </c>
      <c r="J119">
        <f t="shared" si="22"/>
        <v>0.28755816117080529</v>
      </c>
      <c r="K119">
        <f t="shared" si="23"/>
        <v>991</v>
      </c>
      <c r="L119">
        <f t="shared" si="24"/>
        <v>54.197302300389651</v>
      </c>
      <c r="M119">
        <f t="shared" si="25"/>
        <v>-494.77626953125002</v>
      </c>
      <c r="N119" s="1">
        <v>46.962654113769531</v>
      </c>
      <c r="O119">
        <f t="shared" si="26"/>
        <v>32.987262725830078</v>
      </c>
      <c r="P119" s="1">
        <v>0.7273293137550354</v>
      </c>
      <c r="Q119" s="1">
        <v>1.082565076649189E-2</v>
      </c>
      <c r="R119" s="1">
        <v>0</v>
      </c>
      <c r="S119" s="1">
        <v>0</v>
      </c>
      <c r="T119" s="1">
        <v>0</v>
      </c>
      <c r="U119" s="1">
        <v>35.680938720703125</v>
      </c>
      <c r="V119" s="1">
        <v>376.94512939453125</v>
      </c>
      <c r="W119" s="1">
        <v>27.359613418579102</v>
      </c>
      <c r="X119" s="1">
        <v>35.560955047607422</v>
      </c>
      <c r="Y119" s="1">
        <v>32.987262725830078</v>
      </c>
      <c r="Z119" s="1">
        <v>0</v>
      </c>
      <c r="AA119" s="1">
        <v>100.00677490234375</v>
      </c>
      <c r="AB119" s="1">
        <v>4947.7626953125</v>
      </c>
      <c r="AC119" s="1">
        <v>110005</v>
      </c>
      <c r="AD119" s="1" t="s">
        <v>120</v>
      </c>
      <c r="AE119" s="1">
        <v>120</v>
      </c>
      <c r="AF119" s="1">
        <v>100</v>
      </c>
      <c r="AG119">
        <f t="shared" si="27"/>
        <v>5.0484924015150332</v>
      </c>
      <c r="AH119" s="1">
        <v>2.7361466884613037</v>
      </c>
    </row>
    <row r="120" spans="1:34" x14ac:dyDescent="0.25">
      <c r="A120" s="1">
        <v>104</v>
      </c>
      <c r="B120" s="1" t="s">
        <v>177</v>
      </c>
      <c r="C120" s="1">
        <v>1349.9999698251486</v>
      </c>
      <c r="D120" s="1">
        <v>77</v>
      </c>
      <c r="E120" s="1">
        <v>3</v>
      </c>
      <c r="F120" s="1">
        <v>20</v>
      </c>
      <c r="G120">
        <f t="shared" si="21"/>
        <v>3.5462731285702129</v>
      </c>
      <c r="H120" s="1">
        <v>374.954345703125</v>
      </c>
      <c r="I120" s="1">
        <v>27.318099975585937</v>
      </c>
      <c r="J120">
        <f t="shared" si="22"/>
        <v>0.28985683492854414</v>
      </c>
      <c r="K120">
        <f t="shared" si="23"/>
        <v>991</v>
      </c>
      <c r="L120">
        <f t="shared" si="24"/>
        <v>54.194625737713451</v>
      </c>
      <c r="M120">
        <f t="shared" si="25"/>
        <v>-494.76249999999999</v>
      </c>
      <c r="N120" s="1">
        <v>46.942440032958984</v>
      </c>
      <c r="O120">
        <f t="shared" si="26"/>
        <v>32.991935729980469</v>
      </c>
      <c r="P120" s="1">
        <v>0.73269408941268921</v>
      </c>
      <c r="Q120" s="1">
        <v>1.2118401937186718E-2</v>
      </c>
      <c r="R120" s="1">
        <v>0</v>
      </c>
      <c r="S120" s="1">
        <v>0</v>
      </c>
      <c r="T120" s="1">
        <v>0</v>
      </c>
      <c r="U120" s="1">
        <v>35.691879272460938</v>
      </c>
      <c r="V120" s="1">
        <v>378.73175048828125</v>
      </c>
      <c r="W120" s="1">
        <v>27.366214752197266</v>
      </c>
      <c r="X120" s="1">
        <v>35.572628021240234</v>
      </c>
      <c r="Y120" s="1">
        <v>32.991935729980469</v>
      </c>
      <c r="Z120" s="1">
        <v>0</v>
      </c>
      <c r="AA120" s="1">
        <v>100.00397491455078</v>
      </c>
      <c r="AB120" s="1">
        <v>4947.625</v>
      </c>
      <c r="AC120" s="1">
        <v>110005</v>
      </c>
      <c r="AD120" s="1" t="s">
        <v>61</v>
      </c>
      <c r="AE120" s="1">
        <v>120</v>
      </c>
      <c r="AF120" s="1">
        <v>100</v>
      </c>
      <c r="AG120">
        <f t="shared" si="27"/>
        <v>5.0498182457599379</v>
      </c>
      <c r="AH120" s="1">
        <v>2.7367300987243652</v>
      </c>
    </row>
    <row r="121" spans="1:34" x14ac:dyDescent="0.25">
      <c r="A121" s="1">
        <v>105</v>
      </c>
      <c r="B121" s="1" t="s">
        <v>178</v>
      </c>
      <c r="C121" s="1">
        <v>1352.4999697692692</v>
      </c>
      <c r="D121" s="1">
        <v>77</v>
      </c>
      <c r="E121" s="1">
        <v>3</v>
      </c>
      <c r="F121" s="1">
        <v>20</v>
      </c>
      <c r="G121">
        <f t="shared" si="21"/>
        <v>3.538044298548114</v>
      </c>
      <c r="H121" s="1">
        <v>376.78045654296875</v>
      </c>
      <c r="I121" s="1">
        <v>27.34577751159668</v>
      </c>
      <c r="J121">
        <f t="shared" si="22"/>
        <v>0.28918424639999724</v>
      </c>
      <c r="K121">
        <f t="shared" si="23"/>
        <v>991</v>
      </c>
      <c r="L121">
        <f t="shared" si="24"/>
        <v>54.235115017712687</v>
      </c>
      <c r="M121">
        <f t="shared" si="25"/>
        <v>-494.80068359375002</v>
      </c>
      <c r="N121" s="1">
        <v>46.968471527099609</v>
      </c>
      <c r="O121">
        <f t="shared" si="26"/>
        <v>33.005001068115234</v>
      </c>
      <c r="P121" s="1">
        <v>0.7312282919883728</v>
      </c>
      <c r="Q121" s="1">
        <v>1.1568583548069E-2</v>
      </c>
      <c r="R121" s="1">
        <v>0</v>
      </c>
      <c r="S121" s="1">
        <v>0</v>
      </c>
      <c r="T121" s="1">
        <v>0</v>
      </c>
      <c r="U121" s="1">
        <v>35.707698822021484</v>
      </c>
      <c r="V121" s="1">
        <v>380.57302856445312</v>
      </c>
      <c r="W121" s="1">
        <v>27.40765380859375</v>
      </c>
      <c r="X121" s="1">
        <v>35.589431762695313</v>
      </c>
      <c r="Y121" s="1">
        <v>33.005001068115234</v>
      </c>
      <c r="Z121" s="1">
        <v>0</v>
      </c>
      <c r="AA121" s="1">
        <v>100.00075531005859</v>
      </c>
      <c r="AB121" s="1">
        <v>4948.0068359375</v>
      </c>
      <c r="AC121" s="1">
        <v>110005</v>
      </c>
      <c r="AD121" s="1" t="s">
        <v>123</v>
      </c>
      <c r="AE121" s="1">
        <v>120</v>
      </c>
      <c r="AF121" s="1">
        <v>100</v>
      </c>
      <c r="AG121">
        <f t="shared" si="27"/>
        <v>5.0535268058285219</v>
      </c>
      <c r="AH121" s="1">
        <v>2.740786075592041</v>
      </c>
    </row>
    <row r="122" spans="1:34" x14ac:dyDescent="0.25">
      <c r="A122" s="1">
        <v>106</v>
      </c>
      <c r="B122" s="1" t="s">
        <v>179</v>
      </c>
      <c r="C122" s="1">
        <v>1354.9999697133899</v>
      </c>
      <c r="D122" s="1">
        <v>77</v>
      </c>
      <c r="E122" s="1">
        <v>3</v>
      </c>
      <c r="F122" s="1">
        <v>20</v>
      </c>
      <c r="G122">
        <f t="shared" si="21"/>
        <v>3.4747579003654239</v>
      </c>
      <c r="H122" s="1">
        <v>378.60205078125</v>
      </c>
      <c r="I122" s="1">
        <v>27.374208450317383</v>
      </c>
      <c r="J122">
        <f t="shared" si="22"/>
        <v>0.2840114933699287</v>
      </c>
      <c r="K122">
        <f t="shared" si="23"/>
        <v>991</v>
      </c>
      <c r="L122">
        <f t="shared" si="24"/>
        <v>54.246984725049558</v>
      </c>
      <c r="M122">
        <f t="shared" si="25"/>
        <v>-494.81181640624999</v>
      </c>
      <c r="N122" s="1">
        <v>47.000518798828125</v>
      </c>
      <c r="O122">
        <f t="shared" si="26"/>
        <v>33.023258209228516</v>
      </c>
      <c r="P122" s="1">
        <v>0.71830153465270996</v>
      </c>
      <c r="Q122" s="1">
        <v>1.0969650000333786E-2</v>
      </c>
      <c r="R122" s="1">
        <v>0</v>
      </c>
      <c r="S122" s="1">
        <v>0</v>
      </c>
      <c r="T122" s="1">
        <v>0</v>
      </c>
      <c r="U122" s="1">
        <v>35.718269348144531</v>
      </c>
      <c r="V122" s="1">
        <v>382.44149780273437</v>
      </c>
      <c r="W122" s="1">
        <v>27.440977096557617</v>
      </c>
      <c r="X122" s="1">
        <v>35.599632263183594</v>
      </c>
      <c r="Y122" s="1">
        <v>33.023258209228516</v>
      </c>
      <c r="Z122" s="1">
        <v>0</v>
      </c>
      <c r="AA122" s="1">
        <v>100.00370025634766</v>
      </c>
      <c r="AB122" s="1">
        <v>4948.1181640625</v>
      </c>
      <c r="AC122" s="1">
        <v>110005</v>
      </c>
      <c r="AD122" s="1" t="s">
        <v>65</v>
      </c>
      <c r="AE122" s="1">
        <v>120</v>
      </c>
      <c r="AF122" s="1">
        <v>100</v>
      </c>
      <c r="AG122">
        <f t="shared" si="27"/>
        <v>5.0587130139664218</v>
      </c>
      <c r="AH122" s="1">
        <v>2.744199275970459</v>
      </c>
    </row>
    <row r="123" spans="1:34" x14ac:dyDescent="0.25">
      <c r="A123" s="1">
        <v>107</v>
      </c>
      <c r="B123" s="1" t="s">
        <v>180</v>
      </c>
      <c r="C123" s="1">
        <v>1357.4999696575105</v>
      </c>
      <c r="D123" s="1">
        <v>77</v>
      </c>
      <c r="E123" s="1">
        <v>3</v>
      </c>
      <c r="F123" s="1">
        <v>20</v>
      </c>
      <c r="G123">
        <f t="shared" si="21"/>
        <v>3.4484467406178227</v>
      </c>
      <c r="H123" s="1">
        <v>380.3739013671875</v>
      </c>
      <c r="I123" s="1">
        <v>27.404531478881836</v>
      </c>
      <c r="J123">
        <f t="shared" si="22"/>
        <v>0.28186093439964038</v>
      </c>
      <c r="K123">
        <f t="shared" si="23"/>
        <v>991</v>
      </c>
      <c r="L123">
        <f t="shared" si="24"/>
        <v>54.353148358407822</v>
      </c>
      <c r="M123">
        <f t="shared" si="25"/>
        <v>-494.799560546875</v>
      </c>
      <c r="N123" s="1">
        <v>47.018535614013672</v>
      </c>
      <c r="O123">
        <f t="shared" si="26"/>
        <v>33.012737274169922</v>
      </c>
      <c r="P123" s="1">
        <v>0.71285611391067505</v>
      </c>
      <c r="Q123" s="1">
        <v>1.0777205228805542E-2</v>
      </c>
      <c r="R123" s="1">
        <v>0</v>
      </c>
      <c r="S123" s="1">
        <v>0</v>
      </c>
      <c r="T123" s="1">
        <v>0</v>
      </c>
      <c r="U123" s="1">
        <v>35.733833312988281</v>
      </c>
      <c r="V123" s="1">
        <v>384.09066772460937</v>
      </c>
      <c r="W123" s="1">
        <v>27.478261947631836</v>
      </c>
      <c r="X123" s="1">
        <v>35.617420196533203</v>
      </c>
      <c r="Y123" s="1">
        <v>33.012737274169922</v>
      </c>
      <c r="Z123" s="1">
        <v>0</v>
      </c>
      <c r="AA123" s="1">
        <v>100.00433349609375</v>
      </c>
      <c r="AB123" s="1">
        <v>4947.99560546875</v>
      </c>
      <c r="AC123" s="1">
        <v>110005</v>
      </c>
      <c r="AD123" s="1" t="s">
        <v>126</v>
      </c>
      <c r="AE123" s="1">
        <v>120</v>
      </c>
      <c r="AF123" s="1">
        <v>100</v>
      </c>
      <c r="AG123">
        <f t="shared" si="27"/>
        <v>5.0557238232946764</v>
      </c>
      <c r="AH123" s="1">
        <v>2.7479450702667236</v>
      </c>
    </row>
    <row r="124" spans="1:34" x14ac:dyDescent="0.25">
      <c r="A124" s="1">
        <v>108</v>
      </c>
      <c r="B124" s="1" t="s">
        <v>181</v>
      </c>
      <c r="C124" s="1">
        <v>1359.9999696016312</v>
      </c>
      <c r="D124" s="1">
        <v>77</v>
      </c>
      <c r="E124" s="1">
        <v>3</v>
      </c>
      <c r="F124" s="1">
        <v>20</v>
      </c>
      <c r="G124">
        <f t="shared" si="21"/>
        <v>3.3263806519742602</v>
      </c>
      <c r="H124" s="1">
        <v>382.12188720703125</v>
      </c>
      <c r="I124" s="1">
        <v>27.432098388671875</v>
      </c>
      <c r="J124">
        <f t="shared" si="22"/>
        <v>0.27188378689194254</v>
      </c>
      <c r="K124">
        <f t="shared" si="23"/>
        <v>991</v>
      </c>
      <c r="L124">
        <f t="shared" si="24"/>
        <v>54.313862910194942</v>
      </c>
      <c r="M124">
        <f t="shared" si="25"/>
        <v>-494.81303710937499</v>
      </c>
      <c r="N124" s="1">
        <v>47.043304443359375</v>
      </c>
      <c r="O124">
        <f t="shared" si="26"/>
        <v>33.045658111572266</v>
      </c>
      <c r="P124" s="1">
        <v>0.68686980009078979</v>
      </c>
      <c r="Q124" s="1">
        <v>1.2461437843739986E-2</v>
      </c>
      <c r="R124" s="1">
        <v>0</v>
      </c>
      <c r="S124" s="1">
        <v>0</v>
      </c>
      <c r="T124" s="1">
        <v>0</v>
      </c>
      <c r="U124" s="1">
        <v>35.751003265380859</v>
      </c>
      <c r="V124" s="1">
        <v>385.48953247070312</v>
      </c>
      <c r="W124" s="1">
        <v>27.509344100952148</v>
      </c>
      <c r="X124" s="1">
        <v>35.628299713134766</v>
      </c>
      <c r="Y124" s="1">
        <v>33.045658111572266</v>
      </c>
      <c r="Z124" s="1">
        <v>0</v>
      </c>
      <c r="AA124" s="1">
        <v>100.00390625</v>
      </c>
      <c r="AB124" s="1">
        <v>4948.13037109375</v>
      </c>
      <c r="AC124" s="1">
        <v>110005</v>
      </c>
      <c r="AD124" s="1" t="s">
        <v>69</v>
      </c>
      <c r="AE124" s="1">
        <v>120</v>
      </c>
      <c r="AF124" s="1">
        <v>100</v>
      </c>
      <c r="AG124">
        <f t="shared" si="27"/>
        <v>5.065082359800801</v>
      </c>
      <c r="AH124" s="1">
        <v>2.7510418891906738</v>
      </c>
    </row>
    <row r="125" spans="1:34" x14ac:dyDescent="0.25">
      <c r="A125" s="1">
        <v>109</v>
      </c>
      <c r="B125" s="1" t="s">
        <v>182</v>
      </c>
      <c r="C125" s="1">
        <v>1362.4999695457518</v>
      </c>
      <c r="D125" s="1">
        <v>77</v>
      </c>
      <c r="E125" s="1">
        <v>3</v>
      </c>
      <c r="F125" s="1">
        <v>20</v>
      </c>
      <c r="G125">
        <f t="shared" si="21"/>
        <v>3.1399921215834059</v>
      </c>
      <c r="H125" s="1">
        <v>383.78585815429687</v>
      </c>
      <c r="I125" s="1">
        <v>27.465217590332031</v>
      </c>
      <c r="J125">
        <f t="shared" si="22"/>
        <v>0.25664920469047009</v>
      </c>
      <c r="K125">
        <f t="shared" si="23"/>
        <v>991</v>
      </c>
      <c r="L125">
        <f t="shared" si="24"/>
        <v>54.320553027077118</v>
      </c>
      <c r="M125">
        <f t="shared" si="25"/>
        <v>-494.79936523437499</v>
      </c>
      <c r="N125" s="1">
        <v>47.040287017822266</v>
      </c>
      <c r="O125">
        <f t="shared" si="26"/>
        <v>33.059833526611328</v>
      </c>
      <c r="P125" s="1">
        <v>0.64778590202331543</v>
      </c>
      <c r="Q125" s="1">
        <v>1.3291968964040279E-2</v>
      </c>
      <c r="R125" s="1">
        <v>0</v>
      </c>
      <c r="S125" s="1">
        <v>0</v>
      </c>
      <c r="T125" s="1">
        <v>0</v>
      </c>
      <c r="U125" s="1">
        <v>35.762928009033203</v>
      </c>
      <c r="V125" s="1">
        <v>387.22152709960937</v>
      </c>
      <c r="W125" s="1">
        <v>27.534526824951172</v>
      </c>
      <c r="X125" s="1">
        <v>35.646141052246094</v>
      </c>
      <c r="Y125" s="1">
        <v>33.059833526611328</v>
      </c>
      <c r="Z125" s="1">
        <v>0</v>
      </c>
      <c r="AA125" s="1">
        <v>100.00434875488281</v>
      </c>
      <c r="AB125" s="1">
        <v>4947.99365234375</v>
      </c>
      <c r="AC125" s="1">
        <v>110005</v>
      </c>
      <c r="AD125" s="1" t="s">
        <v>172</v>
      </c>
      <c r="AE125" s="1">
        <v>120</v>
      </c>
      <c r="AF125" s="1">
        <v>100</v>
      </c>
      <c r="AG125">
        <f t="shared" si="27"/>
        <v>5.0691167009991744</v>
      </c>
      <c r="AH125" s="1">
        <v>2.7535722255706787</v>
      </c>
    </row>
    <row r="126" spans="1:34" x14ac:dyDescent="0.25">
      <c r="A126" s="1">
        <v>110</v>
      </c>
      <c r="B126" s="1" t="s">
        <v>183</v>
      </c>
      <c r="C126" s="1">
        <v>1364.9999694898725</v>
      </c>
      <c r="D126" s="1">
        <v>77</v>
      </c>
      <c r="E126" s="1">
        <v>3</v>
      </c>
      <c r="F126" s="1">
        <v>20</v>
      </c>
      <c r="G126">
        <f t="shared" si="21"/>
        <v>3.1152573852527818</v>
      </c>
      <c r="H126" s="1">
        <v>385.43423461914062</v>
      </c>
      <c r="I126" s="1">
        <v>27.495187759399414</v>
      </c>
      <c r="J126">
        <f t="shared" si="22"/>
        <v>0.25462749566647358</v>
      </c>
      <c r="K126">
        <f t="shared" si="23"/>
        <v>991</v>
      </c>
      <c r="L126">
        <f t="shared" si="24"/>
        <v>54.311263423712276</v>
      </c>
      <c r="M126">
        <f t="shared" si="25"/>
        <v>-494.78608398437501</v>
      </c>
      <c r="N126" s="1">
        <v>47.02789306640625</v>
      </c>
      <c r="O126">
        <f t="shared" si="26"/>
        <v>33.069263458251953</v>
      </c>
      <c r="P126" s="1">
        <v>0.64327061176300049</v>
      </c>
      <c r="Q126" s="1">
        <v>1.1743557639420033E-2</v>
      </c>
      <c r="R126" s="1">
        <v>0</v>
      </c>
      <c r="S126" s="1">
        <v>0</v>
      </c>
      <c r="T126" s="1">
        <v>0</v>
      </c>
      <c r="U126" s="1">
        <v>35.777416229248047</v>
      </c>
      <c r="V126" s="1">
        <v>388.82470703125</v>
      </c>
      <c r="W126" s="1">
        <v>27.545160293579102</v>
      </c>
      <c r="X126" s="1">
        <v>35.657428741455078</v>
      </c>
      <c r="Y126" s="1">
        <v>33.069263458251953</v>
      </c>
      <c r="Z126" s="1">
        <v>0</v>
      </c>
      <c r="AA126" s="1">
        <v>100.0015869140625</v>
      </c>
      <c r="AB126" s="1">
        <v>4947.86083984375</v>
      </c>
      <c r="AC126" s="1">
        <v>110005</v>
      </c>
      <c r="AD126" s="1" t="s">
        <v>73</v>
      </c>
      <c r="AE126" s="1">
        <v>120</v>
      </c>
      <c r="AF126" s="1">
        <v>100</v>
      </c>
      <c r="AG126">
        <f t="shared" si="27"/>
        <v>5.0718020198415745</v>
      </c>
      <c r="AH126" s="1">
        <v>2.7545597553253174</v>
      </c>
    </row>
    <row r="127" spans="1:34" x14ac:dyDescent="0.25">
      <c r="A127" s="1">
        <v>111</v>
      </c>
      <c r="B127" s="1" t="s">
        <v>184</v>
      </c>
      <c r="C127" s="1">
        <v>1367.4999694339931</v>
      </c>
      <c r="D127" s="1">
        <v>77</v>
      </c>
      <c r="E127" s="1">
        <v>4</v>
      </c>
      <c r="F127" s="1">
        <v>50</v>
      </c>
      <c r="G127">
        <f t="shared" si="21"/>
        <v>3.3371728051534313</v>
      </c>
      <c r="H127" s="1">
        <v>380</v>
      </c>
      <c r="I127" s="1">
        <v>27.517158508300781</v>
      </c>
      <c r="J127">
        <f t="shared" si="22"/>
        <v>0.27276589022949338</v>
      </c>
      <c r="K127">
        <f t="shared" si="23"/>
        <v>991</v>
      </c>
      <c r="L127">
        <f t="shared" si="24"/>
        <v>54.330331485485551</v>
      </c>
      <c r="M127">
        <f t="shared" si="25"/>
        <v>-494.74677734375001</v>
      </c>
      <c r="N127" s="1">
        <v>47.059402465820312</v>
      </c>
      <c r="O127">
        <f t="shared" si="26"/>
        <v>33.085464477539063</v>
      </c>
      <c r="P127" s="1">
        <v>0.65007293224334717</v>
      </c>
      <c r="Q127" s="1">
        <v>1.0290264151990414E-2</v>
      </c>
      <c r="R127" s="1">
        <v>-1.7596037359908223E-3</v>
      </c>
      <c r="S127" s="1">
        <v>0.94141530990600586</v>
      </c>
      <c r="T127" s="1">
        <v>0</v>
      </c>
      <c r="U127" s="1">
        <v>35.788623809814453</v>
      </c>
      <c r="V127" s="1">
        <v>390.48489379882813</v>
      </c>
      <c r="W127" s="1">
        <v>27.579580307006836</v>
      </c>
      <c r="X127" s="1">
        <v>35.66815185546875</v>
      </c>
      <c r="Y127" s="1">
        <v>33.085464477539063</v>
      </c>
      <c r="Z127" s="1">
        <v>0</v>
      </c>
      <c r="AA127" s="1">
        <v>100.00278472900391</v>
      </c>
      <c r="AB127" s="1">
        <v>4947.4677734375</v>
      </c>
      <c r="AC127" s="1">
        <v>110005</v>
      </c>
      <c r="AD127" s="1" t="s">
        <v>79</v>
      </c>
      <c r="AE127" s="1">
        <v>120</v>
      </c>
      <c r="AF127" s="1">
        <v>100</v>
      </c>
      <c r="AG127">
        <f t="shared" si="27"/>
        <v>5.0764184004125132</v>
      </c>
      <c r="AH127" s="1">
        <v>2.7580349445343018</v>
      </c>
    </row>
    <row r="128" spans="1:34" x14ac:dyDescent="0.25">
      <c r="A128" s="1">
        <v>112</v>
      </c>
      <c r="B128" s="1" t="s">
        <v>185</v>
      </c>
      <c r="C128" s="1">
        <v>1399.9999687075615</v>
      </c>
      <c r="D128" s="1">
        <v>77</v>
      </c>
      <c r="E128" s="1">
        <v>3</v>
      </c>
      <c r="F128" s="1">
        <v>8</v>
      </c>
      <c r="G128">
        <f t="shared" si="21"/>
        <v>3.9528838808050786</v>
      </c>
      <c r="H128" s="1">
        <v>371.87884521484375</v>
      </c>
      <c r="I128" s="1">
        <v>27.759323120117187</v>
      </c>
      <c r="J128">
        <f t="shared" si="22"/>
        <v>0.32309141709910327</v>
      </c>
      <c r="K128">
        <f t="shared" si="23"/>
        <v>991</v>
      </c>
      <c r="L128">
        <f t="shared" si="24"/>
        <v>54.370147871674384</v>
      </c>
      <c r="M128">
        <f t="shared" si="25"/>
        <v>-494.77250976562499</v>
      </c>
      <c r="N128" s="1">
        <v>46.938682556152344</v>
      </c>
      <c r="O128">
        <f t="shared" si="26"/>
        <v>33.207832336425781</v>
      </c>
      <c r="P128" s="1">
        <v>0.8168749213218689</v>
      </c>
      <c r="Q128" s="1">
        <v>1.4710471965372562E-2</v>
      </c>
      <c r="R128" s="1">
        <v>0</v>
      </c>
      <c r="S128" s="1">
        <v>0</v>
      </c>
      <c r="T128" s="1">
        <v>0</v>
      </c>
      <c r="U128" s="1">
        <v>35.976367950439453</v>
      </c>
      <c r="V128" s="1">
        <v>373.42556762695312</v>
      </c>
      <c r="W128" s="1">
        <v>27.790044784545898</v>
      </c>
      <c r="X128" s="1">
        <v>35.852806091308594</v>
      </c>
      <c r="Y128" s="1">
        <v>33.207832336425781</v>
      </c>
      <c r="Z128" s="1">
        <v>0</v>
      </c>
      <c r="AA128" s="1">
        <v>100.00265502929687</v>
      </c>
      <c r="AB128" s="1">
        <v>4947.72509765625</v>
      </c>
      <c r="AC128" s="1">
        <v>110005</v>
      </c>
      <c r="AD128" s="1" t="s">
        <v>55</v>
      </c>
      <c r="AE128" s="1">
        <v>120</v>
      </c>
      <c r="AF128" s="1">
        <v>100</v>
      </c>
      <c r="AG128">
        <f t="shared" si="27"/>
        <v>5.1114046107106521</v>
      </c>
      <c r="AH128" s="1">
        <v>2.7790782451629639</v>
      </c>
    </row>
    <row r="129" spans="1:34" x14ac:dyDescent="0.25">
      <c r="A129" s="1">
        <v>113</v>
      </c>
      <c r="B129" s="1" t="s">
        <v>186</v>
      </c>
      <c r="C129" s="1">
        <v>1402.4999686516821</v>
      </c>
      <c r="D129" s="1">
        <v>77</v>
      </c>
      <c r="E129" s="1">
        <v>3</v>
      </c>
      <c r="F129" s="1">
        <v>13</v>
      </c>
      <c r="G129">
        <f t="shared" si="21"/>
        <v>3.5636334741635909</v>
      </c>
      <c r="H129" s="1">
        <v>372.757568359375</v>
      </c>
      <c r="I129" s="1">
        <v>27.776103973388672</v>
      </c>
      <c r="J129">
        <f t="shared" si="22"/>
        <v>0.29127579354919364</v>
      </c>
      <c r="K129">
        <f t="shared" si="23"/>
        <v>991</v>
      </c>
      <c r="L129">
        <f t="shared" si="24"/>
        <v>54.291098202100628</v>
      </c>
      <c r="M129">
        <f t="shared" si="25"/>
        <v>-494.787109375</v>
      </c>
      <c r="N129" s="1">
        <v>46.928718566894531</v>
      </c>
      <c r="O129">
        <f t="shared" si="26"/>
        <v>33.251155853271484</v>
      </c>
      <c r="P129" s="1">
        <v>0.73642206192016602</v>
      </c>
      <c r="Q129" s="1">
        <v>1.3532680459320545E-2</v>
      </c>
      <c r="R129" s="1">
        <v>0</v>
      </c>
      <c r="S129" s="1">
        <v>0</v>
      </c>
      <c r="T129" s="1">
        <v>0</v>
      </c>
      <c r="U129" s="1">
        <v>35.992034912109375</v>
      </c>
      <c r="V129" s="1">
        <v>375.32748413085937</v>
      </c>
      <c r="W129" s="1">
        <v>27.81707763671875</v>
      </c>
      <c r="X129" s="1">
        <v>35.874385833740234</v>
      </c>
      <c r="Y129" s="1">
        <v>33.251155853271484</v>
      </c>
      <c r="Z129" s="1">
        <v>0</v>
      </c>
      <c r="AA129" s="1">
        <v>100.00294494628906</v>
      </c>
      <c r="AB129" s="1">
        <v>4947.87109375</v>
      </c>
      <c r="AC129" s="1">
        <v>110005</v>
      </c>
      <c r="AD129" s="1" t="s">
        <v>57</v>
      </c>
      <c r="AE129" s="1">
        <v>120</v>
      </c>
      <c r="AF129" s="1">
        <v>100</v>
      </c>
      <c r="AG129">
        <f t="shared" si="27"/>
        <v>5.1238414248092203</v>
      </c>
      <c r="AH129" s="1">
        <v>2.7817897796630859</v>
      </c>
    </row>
    <row r="130" spans="1:34" x14ac:dyDescent="0.25">
      <c r="A130" s="1">
        <v>114</v>
      </c>
      <c r="B130" s="1" t="s">
        <v>187</v>
      </c>
      <c r="C130" s="1">
        <v>1404.9999685958028</v>
      </c>
      <c r="D130" s="1">
        <v>77</v>
      </c>
      <c r="E130" s="1">
        <v>3</v>
      </c>
      <c r="F130" s="1">
        <v>18</v>
      </c>
      <c r="G130">
        <f t="shared" si="21"/>
        <v>3.4606216125741502</v>
      </c>
      <c r="H130" s="1">
        <v>373.64016723632812</v>
      </c>
      <c r="I130" s="1">
        <v>27.789285659790039</v>
      </c>
      <c r="J130">
        <f t="shared" si="22"/>
        <v>0.28285605511453699</v>
      </c>
      <c r="K130">
        <f t="shared" si="23"/>
        <v>991</v>
      </c>
      <c r="L130">
        <f t="shared" si="24"/>
        <v>54.351785733957399</v>
      </c>
      <c r="M130">
        <f t="shared" si="25"/>
        <v>-494.79819335937498</v>
      </c>
      <c r="N130" s="1">
        <v>46.962390899658203</v>
      </c>
      <c r="O130">
        <f t="shared" si="26"/>
        <v>33.252635955810547</v>
      </c>
      <c r="P130" s="1">
        <v>0.71575409173965454</v>
      </c>
      <c r="Q130" s="1">
        <v>1.1532806791365147E-2</v>
      </c>
      <c r="R130" s="1">
        <v>0</v>
      </c>
      <c r="S130" s="1">
        <v>0</v>
      </c>
      <c r="T130" s="1">
        <v>0</v>
      </c>
      <c r="U130" s="1">
        <v>36.006237030029297</v>
      </c>
      <c r="V130" s="1">
        <v>376.89312744140625</v>
      </c>
      <c r="W130" s="1">
        <v>27.850856781005859</v>
      </c>
      <c r="X130" s="1">
        <v>35.883163452148438</v>
      </c>
      <c r="Y130" s="1">
        <v>33.252635955810547</v>
      </c>
      <c r="Z130" s="1">
        <v>0</v>
      </c>
      <c r="AA130" s="1">
        <v>100.00160980224609</v>
      </c>
      <c r="AB130" s="1">
        <v>4947.98193359375</v>
      </c>
      <c r="AC130" s="1">
        <v>110005</v>
      </c>
      <c r="AD130" s="1" t="s">
        <v>59</v>
      </c>
      <c r="AE130" s="1">
        <v>120</v>
      </c>
      <c r="AF130" s="1">
        <v>100</v>
      </c>
      <c r="AG130">
        <f t="shared" si="27"/>
        <v>5.1242667801683455</v>
      </c>
      <c r="AH130" s="1">
        <v>2.785130500793457</v>
      </c>
    </row>
    <row r="131" spans="1:34" x14ac:dyDescent="0.25">
      <c r="A131" s="1">
        <v>115</v>
      </c>
      <c r="B131" s="1" t="s">
        <v>188</v>
      </c>
      <c r="C131" s="1">
        <v>1407.4999685399234</v>
      </c>
      <c r="D131" s="1">
        <v>77</v>
      </c>
      <c r="E131" s="1">
        <v>3</v>
      </c>
      <c r="F131" s="1">
        <v>20</v>
      </c>
      <c r="G131">
        <f t="shared" si="21"/>
        <v>3.337402768944294</v>
      </c>
      <c r="H131" s="1">
        <v>375.05722045898438</v>
      </c>
      <c r="I131" s="1">
        <v>27.811494827270508</v>
      </c>
      <c r="J131">
        <f t="shared" si="22"/>
        <v>0.27278468646265169</v>
      </c>
      <c r="K131">
        <f t="shared" si="23"/>
        <v>991</v>
      </c>
      <c r="L131">
        <f t="shared" si="24"/>
        <v>54.237288583379389</v>
      </c>
      <c r="M131">
        <f t="shared" si="25"/>
        <v>-494.77006835937499</v>
      </c>
      <c r="N131" s="1">
        <v>46.920368194580078</v>
      </c>
      <c r="O131">
        <f t="shared" si="26"/>
        <v>33.288276672363281</v>
      </c>
      <c r="P131" s="1">
        <v>0.69091993570327759</v>
      </c>
      <c r="Q131" s="1">
        <v>9.6068251878023148E-3</v>
      </c>
      <c r="R131" s="1">
        <v>0</v>
      </c>
      <c r="S131" s="1">
        <v>0</v>
      </c>
      <c r="T131" s="1">
        <v>0</v>
      </c>
      <c r="U131" s="1">
        <v>36.017787933349609</v>
      </c>
      <c r="V131" s="1">
        <v>378.88339233398437</v>
      </c>
      <c r="W131" s="1">
        <v>27.847862243652344</v>
      </c>
      <c r="X131" s="1">
        <v>35.897430419921875</v>
      </c>
      <c r="Y131" s="1">
        <v>33.288276672363281</v>
      </c>
      <c r="Z131" s="1">
        <v>0</v>
      </c>
      <c r="AA131" s="1">
        <v>100.0013427734375</v>
      </c>
      <c r="AB131" s="1">
        <v>4947.70068359375</v>
      </c>
      <c r="AC131" s="1">
        <v>110005</v>
      </c>
      <c r="AD131" s="1" t="s">
        <v>61</v>
      </c>
      <c r="AE131" s="1">
        <v>120</v>
      </c>
      <c r="AF131" s="1">
        <v>100</v>
      </c>
      <c r="AG131">
        <f t="shared" si="27"/>
        <v>5.13451857351059</v>
      </c>
      <c r="AH131" s="1">
        <v>2.7848236560821533</v>
      </c>
    </row>
    <row r="132" spans="1:34" x14ac:dyDescent="0.25">
      <c r="A132" s="1">
        <v>116</v>
      </c>
      <c r="B132" s="1" t="s">
        <v>189</v>
      </c>
      <c r="C132" s="1">
        <v>1409.9999684840441</v>
      </c>
      <c r="D132" s="1">
        <v>77</v>
      </c>
      <c r="E132" s="1">
        <v>3</v>
      </c>
      <c r="F132" s="1">
        <v>20</v>
      </c>
      <c r="G132">
        <f t="shared" si="21"/>
        <v>3.4364320641026667</v>
      </c>
      <c r="H132" s="1">
        <v>376.81558227539062</v>
      </c>
      <c r="I132" s="1">
        <v>27.835023880004883</v>
      </c>
      <c r="J132">
        <f t="shared" si="22"/>
        <v>0.28087890735854293</v>
      </c>
      <c r="K132">
        <f t="shared" si="23"/>
        <v>991</v>
      </c>
      <c r="L132">
        <f t="shared" si="24"/>
        <v>54.274920914542911</v>
      </c>
      <c r="M132">
        <f t="shared" si="25"/>
        <v>-494.80458984375002</v>
      </c>
      <c r="N132" s="1">
        <v>46.960830688476563</v>
      </c>
      <c r="O132">
        <f t="shared" si="26"/>
        <v>33.306526184082031</v>
      </c>
      <c r="P132" s="1">
        <v>0.711997389793396</v>
      </c>
      <c r="Q132" s="1">
        <v>8.4201609715819359E-3</v>
      </c>
      <c r="R132" s="1">
        <v>0</v>
      </c>
      <c r="S132" s="1">
        <v>0</v>
      </c>
      <c r="T132" s="1">
        <v>0</v>
      </c>
      <c r="U132" s="1">
        <v>36.035175323486328</v>
      </c>
      <c r="V132" s="1">
        <v>380.48440551757813</v>
      </c>
      <c r="W132" s="1">
        <v>27.894973754882813</v>
      </c>
      <c r="X132" s="1">
        <v>35.912967681884766</v>
      </c>
      <c r="Y132" s="1">
        <v>33.306526184082031</v>
      </c>
      <c r="Z132" s="1">
        <v>0</v>
      </c>
      <c r="AA132" s="1">
        <v>100.00399780273437</v>
      </c>
      <c r="AB132" s="1">
        <v>4948.0458984375</v>
      </c>
      <c r="AC132" s="1">
        <v>110005</v>
      </c>
      <c r="AD132" s="1" t="s">
        <v>63</v>
      </c>
      <c r="AE132" s="1">
        <v>120</v>
      </c>
      <c r="AF132" s="1">
        <v>100</v>
      </c>
      <c r="AG132">
        <f t="shared" si="27"/>
        <v>5.1397748167280124</v>
      </c>
      <c r="AH132" s="1">
        <v>2.7896087169647217</v>
      </c>
    </row>
    <row r="133" spans="1:34" x14ac:dyDescent="0.25">
      <c r="A133" s="1">
        <v>117</v>
      </c>
      <c r="B133" s="1" t="s">
        <v>190</v>
      </c>
      <c r="C133" s="1">
        <v>1412.4999684281647</v>
      </c>
      <c r="D133" s="1">
        <v>77</v>
      </c>
      <c r="E133" s="1">
        <v>3</v>
      </c>
      <c r="F133" s="1">
        <v>20</v>
      </c>
      <c r="G133">
        <f t="shared" si="21"/>
        <v>3.3998374430815534</v>
      </c>
      <c r="H133" s="1">
        <v>378.57046508789062</v>
      </c>
      <c r="I133" s="1">
        <v>27.857944488525391</v>
      </c>
      <c r="J133">
        <f t="shared" si="22"/>
        <v>0.27788782329929956</v>
      </c>
      <c r="K133">
        <f t="shared" si="23"/>
        <v>991</v>
      </c>
      <c r="L133">
        <f t="shared" si="24"/>
        <v>54.328653194450403</v>
      </c>
      <c r="M133">
        <f t="shared" si="25"/>
        <v>-494.82905273437501</v>
      </c>
      <c r="N133" s="1">
        <v>46.944580078125</v>
      </c>
      <c r="O133">
        <f t="shared" si="26"/>
        <v>33.296413421630859</v>
      </c>
      <c r="P133" s="1">
        <v>0.70407640933990479</v>
      </c>
      <c r="Q133" s="1">
        <v>9.1021200641989708E-3</v>
      </c>
      <c r="R133" s="1">
        <v>0</v>
      </c>
      <c r="S133" s="1">
        <v>0</v>
      </c>
      <c r="T133" s="1">
        <v>0</v>
      </c>
      <c r="U133" s="1">
        <v>36.049892425537109</v>
      </c>
      <c r="V133" s="1">
        <v>382.1236572265625</v>
      </c>
      <c r="W133" s="1">
        <v>27.906763076782227</v>
      </c>
      <c r="X133" s="1">
        <v>35.92694091796875</v>
      </c>
      <c r="Y133" s="1">
        <v>33.296413421630859</v>
      </c>
      <c r="Z133" s="1">
        <v>0</v>
      </c>
      <c r="AA133" s="1">
        <v>100.00399017333984</v>
      </c>
      <c r="AB133" s="1">
        <v>4948.29052734375</v>
      </c>
      <c r="AC133" s="1">
        <v>110005</v>
      </c>
      <c r="AD133" s="1" t="s">
        <v>65</v>
      </c>
      <c r="AE133" s="1">
        <v>120</v>
      </c>
      <c r="AF133" s="1">
        <v>100</v>
      </c>
      <c r="AG133">
        <f t="shared" si="27"/>
        <v>5.1368615504782182</v>
      </c>
      <c r="AH133" s="1">
        <v>2.7907876968383789</v>
      </c>
    </row>
    <row r="134" spans="1:34" x14ac:dyDescent="0.25">
      <c r="A134" s="1">
        <v>118</v>
      </c>
      <c r="B134" s="1" t="s">
        <v>191</v>
      </c>
      <c r="C134" s="1">
        <v>1414.9999683722854</v>
      </c>
      <c r="D134" s="1">
        <v>77</v>
      </c>
      <c r="E134" s="1">
        <v>3</v>
      </c>
      <c r="F134" s="1">
        <v>20</v>
      </c>
      <c r="G134">
        <f t="shared" si="21"/>
        <v>3.2952561766929258</v>
      </c>
      <c r="H134" s="1">
        <v>380.27725219726562</v>
      </c>
      <c r="I134" s="1">
        <v>27.880578994750977</v>
      </c>
      <c r="J134">
        <f t="shared" si="22"/>
        <v>0.26933980858943185</v>
      </c>
      <c r="K134">
        <f t="shared" si="23"/>
        <v>991</v>
      </c>
      <c r="L134">
        <f t="shared" si="24"/>
        <v>54.351905883029438</v>
      </c>
      <c r="M134">
        <f t="shared" si="25"/>
        <v>-494.80087890624998</v>
      </c>
      <c r="N134" s="1">
        <v>46.943351745605469</v>
      </c>
      <c r="O134">
        <f t="shared" si="26"/>
        <v>33.306034088134766</v>
      </c>
      <c r="P134" s="1">
        <v>0.68235409259796143</v>
      </c>
      <c r="Q134" s="1">
        <v>9.0358853340148926E-3</v>
      </c>
      <c r="R134" s="1">
        <v>0</v>
      </c>
      <c r="S134" s="1">
        <v>0</v>
      </c>
      <c r="T134" s="1">
        <v>0</v>
      </c>
      <c r="U134" s="1">
        <v>36.063018798828125</v>
      </c>
      <c r="V134" s="1">
        <v>383.75436401367187</v>
      </c>
      <c r="W134" s="1">
        <v>27.934309005737305</v>
      </c>
      <c r="X134" s="1">
        <v>35.945003509521484</v>
      </c>
      <c r="Y134" s="1">
        <v>33.306034088134766</v>
      </c>
      <c r="Z134" s="1">
        <v>0</v>
      </c>
      <c r="AA134" s="1">
        <v>100.00206756591797</v>
      </c>
      <c r="AB134" s="1">
        <v>4948.0087890625</v>
      </c>
      <c r="AC134" s="1">
        <v>110005</v>
      </c>
      <c r="AD134" s="1" t="s">
        <v>67</v>
      </c>
      <c r="AE134" s="1">
        <v>120</v>
      </c>
      <c r="AF134" s="1">
        <v>100</v>
      </c>
      <c r="AG134">
        <f t="shared" si="27"/>
        <v>5.1396330213595434</v>
      </c>
      <c r="AH134" s="1">
        <v>2.7934885025024414</v>
      </c>
    </row>
    <row r="135" spans="1:34" x14ac:dyDescent="0.25">
      <c r="A135" s="1">
        <v>119</v>
      </c>
      <c r="B135" s="1" t="s">
        <v>192</v>
      </c>
      <c r="C135" s="1">
        <v>1417.499968316406</v>
      </c>
      <c r="D135" s="1">
        <v>77</v>
      </c>
      <c r="E135" s="1">
        <v>3</v>
      </c>
      <c r="F135" s="1">
        <v>20</v>
      </c>
      <c r="G135">
        <f t="shared" si="21"/>
        <v>3.1617497866459647</v>
      </c>
      <c r="H135" s="1">
        <v>381.97882080078125</v>
      </c>
      <c r="I135" s="1">
        <v>27.904670715332031</v>
      </c>
      <c r="J135">
        <f t="shared" si="22"/>
        <v>0.25842758094684476</v>
      </c>
      <c r="K135">
        <f t="shared" si="23"/>
        <v>991</v>
      </c>
      <c r="L135">
        <f t="shared" si="24"/>
        <v>54.363919014777466</v>
      </c>
      <c r="M135">
        <f t="shared" si="25"/>
        <v>-494.77622070312498</v>
      </c>
      <c r="N135" s="1">
        <v>46.957115173339844</v>
      </c>
      <c r="O135">
        <f t="shared" si="26"/>
        <v>33.318080902099609</v>
      </c>
      <c r="P135" s="1">
        <v>0.65407663583755493</v>
      </c>
      <c r="Q135" s="1">
        <v>1.0308961383998394E-2</v>
      </c>
      <c r="R135" s="1">
        <v>0</v>
      </c>
      <c r="S135" s="1">
        <v>0</v>
      </c>
      <c r="T135" s="1">
        <v>0</v>
      </c>
      <c r="U135" s="1">
        <v>36.077316284179687</v>
      </c>
      <c r="V135" s="1">
        <v>385.51544189453125</v>
      </c>
      <c r="W135" s="1">
        <v>27.959417343139648</v>
      </c>
      <c r="X135" s="1">
        <v>35.955970764160156</v>
      </c>
      <c r="Y135" s="1">
        <v>33.318080902099609</v>
      </c>
      <c r="Z135" s="1">
        <v>0</v>
      </c>
      <c r="AA135" s="1">
        <v>100.00185394287109</v>
      </c>
      <c r="AB135" s="1">
        <v>4947.76220703125</v>
      </c>
      <c r="AC135" s="1">
        <v>110005</v>
      </c>
      <c r="AD135" s="1" t="s">
        <v>69</v>
      </c>
      <c r="AE135" s="1">
        <v>120</v>
      </c>
      <c r="AF135" s="1">
        <v>100</v>
      </c>
      <c r="AG135">
        <f t="shared" si="27"/>
        <v>5.1431052381507687</v>
      </c>
      <c r="AH135" s="1">
        <v>2.7959935665130615</v>
      </c>
    </row>
    <row r="136" spans="1:34" x14ac:dyDescent="0.25">
      <c r="A136" s="1">
        <v>120</v>
      </c>
      <c r="B136" s="1" t="s">
        <v>193</v>
      </c>
      <c r="C136" s="1">
        <v>1419.9999682605267</v>
      </c>
      <c r="D136" s="1">
        <v>77</v>
      </c>
      <c r="E136" s="1">
        <v>3</v>
      </c>
      <c r="F136" s="1">
        <v>20</v>
      </c>
      <c r="G136">
        <f t="shared" si="21"/>
        <v>3.2168755040198702</v>
      </c>
      <c r="H136" s="1">
        <v>383.63629150390625</v>
      </c>
      <c r="I136" s="1">
        <v>27.929023742675781</v>
      </c>
      <c r="J136">
        <f t="shared" si="22"/>
        <v>0.26293331566660899</v>
      </c>
      <c r="K136">
        <f t="shared" si="23"/>
        <v>991</v>
      </c>
      <c r="L136">
        <f t="shared" si="24"/>
        <v>54.402807692113434</v>
      </c>
      <c r="M136">
        <f t="shared" si="25"/>
        <v>-494.80556640625002</v>
      </c>
      <c r="N136" s="1">
        <v>46.955703735351563</v>
      </c>
      <c r="O136">
        <f t="shared" si="26"/>
        <v>33.319473266601563</v>
      </c>
      <c r="P136" s="1">
        <v>0.66588455438613892</v>
      </c>
      <c r="Q136" s="1">
        <v>9.4168959185481071E-3</v>
      </c>
      <c r="R136" s="1">
        <v>0</v>
      </c>
      <c r="S136" s="1">
        <v>0</v>
      </c>
      <c r="T136" s="1">
        <v>0</v>
      </c>
      <c r="U136" s="1">
        <v>36.088466644287109</v>
      </c>
      <c r="V136" s="1">
        <v>387.15533447265625</v>
      </c>
      <c r="W136" s="1">
        <v>27.981430053710937</v>
      </c>
      <c r="X136" s="1">
        <v>35.970939636230469</v>
      </c>
      <c r="Y136" s="1">
        <v>33.319473266601563</v>
      </c>
      <c r="Z136" s="1">
        <v>0</v>
      </c>
      <c r="AA136" s="1">
        <v>100.00246429443359</v>
      </c>
      <c r="AB136" s="1">
        <v>4948.0556640625</v>
      </c>
      <c r="AC136" s="1">
        <v>110005</v>
      </c>
      <c r="AD136" s="1" t="s">
        <v>71</v>
      </c>
      <c r="AE136" s="1">
        <v>120</v>
      </c>
      <c r="AF136" s="1">
        <v>100</v>
      </c>
      <c r="AG136">
        <f t="shared" si="27"/>
        <v>5.143506686691186</v>
      </c>
      <c r="AH136" s="1">
        <v>2.7982120513916016</v>
      </c>
    </row>
    <row r="137" spans="1:34" x14ac:dyDescent="0.25">
      <c r="A137" s="1">
        <v>121</v>
      </c>
      <c r="B137" s="1" t="s">
        <v>194</v>
      </c>
      <c r="C137" s="1">
        <v>1422.4999682046473</v>
      </c>
      <c r="D137" s="1">
        <v>77</v>
      </c>
      <c r="E137" s="1">
        <v>3</v>
      </c>
      <c r="F137" s="1">
        <v>20</v>
      </c>
      <c r="G137">
        <f t="shared" si="21"/>
        <v>3.2521002223178734</v>
      </c>
      <c r="H137" s="1">
        <v>385.287841796875</v>
      </c>
      <c r="I137" s="1">
        <v>27.951652526855469</v>
      </c>
      <c r="J137">
        <f t="shared" si="22"/>
        <v>0.2658124298766375</v>
      </c>
      <c r="K137">
        <f t="shared" si="23"/>
        <v>991</v>
      </c>
      <c r="L137">
        <f t="shared" si="24"/>
        <v>54.365456040632345</v>
      </c>
      <c r="M137">
        <f t="shared" si="25"/>
        <v>-494.77138671875002</v>
      </c>
      <c r="N137" s="1">
        <v>46.964668273925781</v>
      </c>
      <c r="O137">
        <f t="shared" si="26"/>
        <v>33.346111297607422</v>
      </c>
      <c r="P137" s="1">
        <v>0.67332154512405396</v>
      </c>
      <c r="Q137" s="1">
        <v>9.2448648065328598E-3</v>
      </c>
      <c r="R137" s="1">
        <v>0</v>
      </c>
      <c r="S137" s="1">
        <v>0</v>
      </c>
      <c r="T137" s="1">
        <v>0</v>
      </c>
      <c r="U137" s="1">
        <v>36.103721618652344</v>
      </c>
      <c r="V137" s="1">
        <v>388.77932739257812</v>
      </c>
      <c r="W137" s="1">
        <v>28.003749847412109</v>
      </c>
      <c r="X137" s="1">
        <v>35.982131958007813</v>
      </c>
      <c r="Y137" s="1">
        <v>33.346111297607422</v>
      </c>
      <c r="Z137" s="1">
        <v>0</v>
      </c>
      <c r="AA137" s="1">
        <v>100.00336456298828</v>
      </c>
      <c r="AB137" s="1">
        <v>4947.7138671875</v>
      </c>
      <c r="AC137" s="1">
        <v>110005</v>
      </c>
      <c r="AD137" s="1" t="s">
        <v>73</v>
      </c>
      <c r="AE137" s="1">
        <v>120</v>
      </c>
      <c r="AF137" s="1">
        <v>100</v>
      </c>
      <c r="AG137">
        <f t="shared" si="27"/>
        <v>5.1511922533803558</v>
      </c>
      <c r="AH137" s="1">
        <v>2.8004691600799561</v>
      </c>
    </row>
    <row r="138" spans="1:34" x14ac:dyDescent="0.25">
      <c r="A138" s="1">
        <v>122</v>
      </c>
      <c r="B138" s="1" t="s">
        <v>195</v>
      </c>
      <c r="C138" s="1">
        <v>1424.9999681487679</v>
      </c>
      <c r="D138" s="1">
        <v>77</v>
      </c>
      <c r="E138" s="1">
        <v>3</v>
      </c>
      <c r="F138" s="1">
        <v>20</v>
      </c>
      <c r="G138">
        <f t="shared" si="21"/>
        <v>3.1102465002104234</v>
      </c>
      <c r="H138" s="1">
        <v>386.91107177734375</v>
      </c>
      <c r="I138" s="1">
        <v>27.975221633911133</v>
      </c>
      <c r="J138">
        <f t="shared" si="22"/>
        <v>0.25421792786785496</v>
      </c>
      <c r="K138">
        <f t="shared" si="23"/>
        <v>991</v>
      </c>
      <c r="L138">
        <f t="shared" si="24"/>
        <v>54.459302665999878</v>
      </c>
      <c r="M138">
        <f t="shared" si="25"/>
        <v>-494.776123046875</v>
      </c>
      <c r="N138" s="1">
        <v>46.988235473632813</v>
      </c>
      <c r="O138">
        <f t="shared" si="26"/>
        <v>33.338260650634766</v>
      </c>
      <c r="P138" s="1">
        <v>0.64402097463607788</v>
      </c>
      <c r="Q138" s="1">
        <v>8.6142951622605324E-3</v>
      </c>
      <c r="R138" s="1">
        <v>0</v>
      </c>
      <c r="S138" s="1">
        <v>0</v>
      </c>
      <c r="T138" s="1">
        <v>0</v>
      </c>
      <c r="U138" s="1">
        <v>36.121047973632812</v>
      </c>
      <c r="V138" s="1">
        <v>390.31884765625</v>
      </c>
      <c r="W138" s="1">
        <v>28.040185928344727</v>
      </c>
      <c r="X138" s="1">
        <v>35.996372222900391</v>
      </c>
      <c r="Y138" s="1">
        <v>33.338260650634766</v>
      </c>
      <c r="Z138" s="1">
        <v>0</v>
      </c>
      <c r="AA138" s="1">
        <v>100.00180816650391</v>
      </c>
      <c r="AB138" s="1">
        <v>4947.76123046875</v>
      </c>
      <c r="AC138" s="1">
        <v>110005</v>
      </c>
      <c r="AD138" s="1" t="s">
        <v>75</v>
      </c>
      <c r="AE138" s="1">
        <v>120</v>
      </c>
      <c r="AF138" s="1">
        <v>100</v>
      </c>
      <c r="AG138">
        <f t="shared" si="27"/>
        <v>5.1489261583494912</v>
      </c>
      <c r="AH138" s="1">
        <v>2.8040692806243896</v>
      </c>
    </row>
    <row r="139" spans="1:34" x14ac:dyDescent="0.25">
      <c r="A139" s="1">
        <v>123</v>
      </c>
      <c r="B139" s="1" t="s">
        <v>195</v>
      </c>
      <c r="C139" s="1">
        <v>1425.4999681375921</v>
      </c>
      <c r="D139" s="1">
        <v>77</v>
      </c>
      <c r="E139" s="1">
        <v>4</v>
      </c>
      <c r="F139" s="1">
        <v>51</v>
      </c>
      <c r="G139">
        <f t="shared" ref="G139:G170" si="28">J139*K139/$A$9</f>
        <v>3.3169350691576613</v>
      </c>
      <c r="H139" s="1">
        <v>380</v>
      </c>
      <c r="I139" s="1">
        <v>27.975221633911133</v>
      </c>
      <c r="J139">
        <f t="shared" ref="J139:J170" si="29">IF(E139=3,AA139*1.2028/(O139+273)*(Q139/(1000-I139)*H139+P139),IF(E139=4,(R139*H139+S139),0))</f>
        <v>0.27111174631863832</v>
      </c>
      <c r="K139">
        <f t="shared" ref="K139:K170" si="30">($I$9-$A$9*T139)</f>
        <v>991</v>
      </c>
      <c r="L139">
        <f t="shared" ref="L139:L170" si="31">100*AH139/AG139</f>
        <v>54.456677199442524</v>
      </c>
      <c r="M139">
        <f t="shared" ref="M139:M170" si="32">AB139/-10</f>
        <v>-494.78618164062499</v>
      </c>
      <c r="N139" s="1">
        <v>46.981010437011719</v>
      </c>
      <c r="O139">
        <f t="shared" ref="O139:O170" si="33">Y139</f>
        <v>33.338260650634766</v>
      </c>
      <c r="P139" s="1">
        <v>0.64402097463607788</v>
      </c>
      <c r="Q139" s="1">
        <v>8.6142951622605324E-3</v>
      </c>
      <c r="R139" s="1">
        <v>-2.4516854900866747E-3</v>
      </c>
      <c r="S139" s="1">
        <v>1.2027522325515747</v>
      </c>
      <c r="T139" s="1">
        <v>0</v>
      </c>
      <c r="U139" s="1">
        <v>36.122970581054688</v>
      </c>
      <c r="V139" s="1">
        <v>390.5704345703125</v>
      </c>
      <c r="W139" s="1">
        <v>28.03791618347168</v>
      </c>
      <c r="X139" s="1">
        <v>35.998294830322266</v>
      </c>
      <c r="Y139" s="1">
        <v>33.338260650634766</v>
      </c>
      <c r="Z139" s="1">
        <v>0</v>
      </c>
      <c r="AA139" s="1">
        <v>100.00508117675781</v>
      </c>
      <c r="AB139" s="1">
        <v>4947.86181640625</v>
      </c>
      <c r="AC139" s="1">
        <v>110005</v>
      </c>
      <c r="AD139" s="1" t="s">
        <v>79</v>
      </c>
      <c r="AE139" s="1">
        <v>120</v>
      </c>
      <c r="AF139" s="1">
        <v>100</v>
      </c>
      <c r="AG139">
        <f t="shared" ref="AG139:AG170" si="34">0.61365*EXP(17.502*O139/(240.97+O139))</f>
        <v>5.1489261583494912</v>
      </c>
      <c r="AH139" s="1">
        <v>2.8039340972900391</v>
      </c>
    </row>
    <row r="140" spans="1:34" x14ac:dyDescent="0.25">
      <c r="A140" s="1">
        <v>124</v>
      </c>
      <c r="B140" s="1" t="s">
        <v>196</v>
      </c>
      <c r="C140" s="1">
        <v>1512.9999661818147</v>
      </c>
      <c r="D140" s="1">
        <v>77</v>
      </c>
      <c r="E140" s="1">
        <v>3</v>
      </c>
      <c r="F140" s="1">
        <v>8</v>
      </c>
      <c r="G140">
        <f t="shared" si="28"/>
        <v>3.3005729738727076</v>
      </c>
      <c r="H140" s="1">
        <v>371.78195190429687</v>
      </c>
      <c r="I140" s="1">
        <v>25.749183654785156</v>
      </c>
      <c r="J140">
        <f t="shared" si="29"/>
        <v>0.26977438030644735</v>
      </c>
      <c r="K140">
        <f t="shared" si="30"/>
        <v>991</v>
      </c>
      <c r="L140">
        <f t="shared" si="31"/>
        <v>48.761001701285551</v>
      </c>
      <c r="M140">
        <f t="shared" si="32"/>
        <v>-494.80332031249998</v>
      </c>
      <c r="N140" s="1">
        <v>42.061019897460938</v>
      </c>
      <c r="O140">
        <f t="shared" si="33"/>
        <v>33.83551025390625</v>
      </c>
      <c r="P140" s="1">
        <v>0.6772649884223938</v>
      </c>
      <c r="Q140" s="1">
        <v>2.8599603101611137E-2</v>
      </c>
      <c r="R140" s="1">
        <v>0</v>
      </c>
      <c r="S140" s="1">
        <v>0</v>
      </c>
      <c r="T140" s="1">
        <v>0</v>
      </c>
      <c r="U140" s="1">
        <v>36.627796173095703</v>
      </c>
      <c r="V140" s="1">
        <v>373.10968017578125</v>
      </c>
      <c r="W140" s="1">
        <v>25.814271926879883</v>
      </c>
      <c r="X140" s="1">
        <v>36.5079345703125</v>
      </c>
      <c r="Y140" s="1">
        <v>33.83551025390625</v>
      </c>
      <c r="Z140" s="1">
        <v>0</v>
      </c>
      <c r="AA140" s="1">
        <v>100.00267028808594</v>
      </c>
      <c r="AB140" s="1">
        <v>4948.033203125</v>
      </c>
      <c r="AC140" s="1">
        <v>110005</v>
      </c>
      <c r="AD140" s="1" t="s">
        <v>55</v>
      </c>
      <c r="AE140" s="1">
        <v>120</v>
      </c>
      <c r="AF140" s="1">
        <v>100</v>
      </c>
      <c r="AG140">
        <f t="shared" si="34"/>
        <v>5.2941816415183647</v>
      </c>
      <c r="AH140" s="1">
        <v>2.581496000289917</v>
      </c>
    </row>
    <row r="141" spans="1:34" x14ac:dyDescent="0.25">
      <c r="A141" s="1">
        <v>125</v>
      </c>
      <c r="B141" s="1" t="s">
        <v>197</v>
      </c>
      <c r="C141" s="1">
        <v>1515.4999661259353</v>
      </c>
      <c r="D141" s="1">
        <v>77</v>
      </c>
      <c r="E141" s="1">
        <v>3</v>
      </c>
      <c r="F141" s="1">
        <v>13</v>
      </c>
      <c r="G141">
        <f t="shared" si="28"/>
        <v>2.9510575436873778</v>
      </c>
      <c r="H141" s="1">
        <v>372.506591796875</v>
      </c>
      <c r="I141" s="1">
        <v>25.78620719909668</v>
      </c>
      <c r="J141">
        <f t="shared" si="29"/>
        <v>0.2412065197161227</v>
      </c>
      <c r="K141">
        <f t="shared" si="30"/>
        <v>991</v>
      </c>
      <c r="L141">
        <f t="shared" si="31"/>
        <v>48.859097248140863</v>
      </c>
      <c r="M141">
        <f t="shared" si="32"/>
        <v>-494.756591796875</v>
      </c>
      <c r="N141" s="1">
        <v>42.164703369140625</v>
      </c>
      <c r="O141">
        <f t="shared" si="33"/>
        <v>33.856304168701172</v>
      </c>
      <c r="P141" s="1">
        <v>0.60413503646850586</v>
      </c>
      <c r="Q141" s="1">
        <v>2.9326554387807846E-2</v>
      </c>
      <c r="R141" s="1">
        <v>0</v>
      </c>
      <c r="S141" s="1">
        <v>0</v>
      </c>
      <c r="T141" s="1">
        <v>0</v>
      </c>
      <c r="U141" s="1">
        <v>36.640865325927734</v>
      </c>
      <c r="V141" s="1">
        <v>374.66778564453125</v>
      </c>
      <c r="W141" s="1">
        <v>25.896379470825195</v>
      </c>
      <c r="X141" s="1">
        <v>36.520877838134766</v>
      </c>
      <c r="Y141" s="1">
        <v>33.856304168701172</v>
      </c>
      <c r="Z141" s="1">
        <v>0</v>
      </c>
      <c r="AA141" s="1">
        <v>100.00218963623047</v>
      </c>
      <c r="AB141" s="1">
        <v>4947.56591796875</v>
      </c>
      <c r="AC141" s="1">
        <v>110005</v>
      </c>
      <c r="AD141" s="1" t="s">
        <v>57</v>
      </c>
      <c r="AE141" s="1">
        <v>120</v>
      </c>
      <c r="AF141" s="1">
        <v>100</v>
      </c>
      <c r="AG141">
        <f t="shared" si="34"/>
        <v>5.3003327614420916</v>
      </c>
      <c r="AH141" s="1">
        <v>2.5896947383880615</v>
      </c>
    </row>
    <row r="142" spans="1:34" x14ac:dyDescent="0.25">
      <c r="A142" s="1">
        <v>126</v>
      </c>
      <c r="B142" s="1" t="s">
        <v>198</v>
      </c>
      <c r="C142" s="1">
        <v>1517.999966070056</v>
      </c>
      <c r="D142" s="1">
        <v>77</v>
      </c>
      <c r="E142" s="1">
        <v>3</v>
      </c>
      <c r="F142" s="1">
        <v>18</v>
      </c>
      <c r="G142">
        <f t="shared" si="28"/>
        <v>2.9336790520863283</v>
      </c>
      <c r="H142" s="1">
        <v>373.2567138671875</v>
      </c>
      <c r="I142" s="1">
        <v>25.825347900390625</v>
      </c>
      <c r="J142">
        <f t="shared" si="29"/>
        <v>0.23978607792027504</v>
      </c>
      <c r="K142">
        <f t="shared" si="30"/>
        <v>991</v>
      </c>
      <c r="L142">
        <f t="shared" si="31"/>
        <v>48.890174616553693</v>
      </c>
      <c r="M142">
        <f t="shared" si="32"/>
        <v>-494.79707031250001</v>
      </c>
      <c r="N142" s="1">
        <v>42.217018127441406</v>
      </c>
      <c r="O142">
        <f t="shared" si="33"/>
        <v>33.889289855957031</v>
      </c>
      <c r="P142" s="1">
        <v>0.6001322865486145</v>
      </c>
      <c r="Q142" s="1">
        <v>3.0434474349021912E-2</v>
      </c>
      <c r="R142" s="1">
        <v>0</v>
      </c>
      <c r="S142" s="1">
        <v>0</v>
      </c>
      <c r="T142" s="1">
        <v>0</v>
      </c>
      <c r="U142" s="1">
        <v>36.665557861328125</v>
      </c>
      <c r="V142" s="1">
        <v>376.19039916992187</v>
      </c>
      <c r="W142" s="1">
        <v>25.960735321044922</v>
      </c>
      <c r="X142" s="1">
        <v>36.543472290039062</v>
      </c>
      <c r="Y142" s="1">
        <v>33.889289855957031</v>
      </c>
      <c r="Z142" s="1">
        <v>0</v>
      </c>
      <c r="AA142" s="1">
        <v>100.00173950195312</v>
      </c>
      <c r="AB142" s="1">
        <v>4947.970703125</v>
      </c>
      <c r="AC142" s="1">
        <v>110005</v>
      </c>
      <c r="AD142" s="1" t="s">
        <v>59</v>
      </c>
      <c r="AE142" s="1">
        <v>120</v>
      </c>
      <c r="AF142" s="1">
        <v>100</v>
      </c>
      <c r="AG142">
        <f t="shared" si="34"/>
        <v>5.3101031218333095</v>
      </c>
      <c r="AH142" s="1">
        <v>2.596118688583374</v>
      </c>
    </row>
    <row r="143" spans="1:34" x14ac:dyDescent="0.25">
      <c r="A143" s="1">
        <v>127</v>
      </c>
      <c r="B143" s="1" t="s">
        <v>199</v>
      </c>
      <c r="C143" s="1">
        <v>1520.4999660141766</v>
      </c>
      <c r="D143" s="1">
        <v>77</v>
      </c>
      <c r="E143" s="1">
        <v>3</v>
      </c>
      <c r="F143" s="1">
        <v>20</v>
      </c>
      <c r="G143">
        <f t="shared" si="28"/>
        <v>2.9148187988753302</v>
      </c>
      <c r="H143" s="1">
        <v>374.48260498046875</v>
      </c>
      <c r="I143" s="1">
        <v>25.884054183959961</v>
      </c>
      <c r="J143">
        <f t="shared" si="29"/>
        <v>0.23824452341967886</v>
      </c>
      <c r="K143">
        <f t="shared" si="30"/>
        <v>991</v>
      </c>
      <c r="L143">
        <f t="shared" si="31"/>
        <v>49.016447075385209</v>
      </c>
      <c r="M143">
        <f t="shared" si="32"/>
        <v>-494.78852539062501</v>
      </c>
      <c r="N143" s="1">
        <v>42.320274353027344</v>
      </c>
      <c r="O143">
        <f t="shared" si="33"/>
        <v>33.902229309082031</v>
      </c>
      <c r="P143" s="1">
        <v>0.59633338451385498</v>
      </c>
      <c r="Q143" s="1">
        <v>3.0062921345233917E-2</v>
      </c>
      <c r="R143" s="1">
        <v>0</v>
      </c>
      <c r="S143" s="1">
        <v>0</v>
      </c>
      <c r="T143" s="1">
        <v>0</v>
      </c>
      <c r="U143" s="1">
        <v>36.67816162109375</v>
      </c>
      <c r="V143" s="1">
        <v>377.72964477539062</v>
      </c>
      <c r="W143" s="1">
        <v>26.046796798706055</v>
      </c>
      <c r="X143" s="1">
        <v>36.559158325195312</v>
      </c>
      <c r="Y143" s="1">
        <v>33.902229309082031</v>
      </c>
      <c r="Z143" s="1">
        <v>0</v>
      </c>
      <c r="AA143" s="1">
        <v>100.00095367431641</v>
      </c>
      <c r="AB143" s="1">
        <v>4947.88525390625</v>
      </c>
      <c r="AC143" s="1">
        <v>110005</v>
      </c>
      <c r="AD143" s="1" t="s">
        <v>61</v>
      </c>
      <c r="AE143" s="1">
        <v>120</v>
      </c>
      <c r="AF143" s="1">
        <v>100</v>
      </c>
      <c r="AG143">
        <f t="shared" si="34"/>
        <v>5.3139400627060027</v>
      </c>
      <c r="AH143" s="1">
        <v>2.6047046184539795</v>
      </c>
    </row>
    <row r="144" spans="1:34" x14ac:dyDescent="0.25">
      <c r="A144" s="1">
        <v>128</v>
      </c>
      <c r="B144" s="1" t="s">
        <v>200</v>
      </c>
      <c r="C144" s="1">
        <v>1522.9999659582973</v>
      </c>
      <c r="D144" s="1">
        <v>77</v>
      </c>
      <c r="E144" s="1">
        <v>3</v>
      </c>
      <c r="F144" s="1">
        <v>20</v>
      </c>
      <c r="G144">
        <f t="shared" si="28"/>
        <v>2.9632514117413216</v>
      </c>
      <c r="H144" s="1">
        <v>375.96392822265625</v>
      </c>
      <c r="I144" s="1">
        <v>25.962486267089844</v>
      </c>
      <c r="J144">
        <f t="shared" si="29"/>
        <v>0.24220319308884669</v>
      </c>
      <c r="K144">
        <f t="shared" si="30"/>
        <v>991</v>
      </c>
      <c r="L144">
        <f t="shared" si="31"/>
        <v>49.111553402200954</v>
      </c>
      <c r="M144">
        <f t="shared" si="32"/>
        <v>-494.80322265625</v>
      </c>
      <c r="N144" s="1">
        <v>42.397068023681641</v>
      </c>
      <c r="O144">
        <f t="shared" si="33"/>
        <v>33.917369842529297</v>
      </c>
      <c r="P144" s="1">
        <v>0.60600078105926514</v>
      </c>
      <c r="Q144" s="1">
        <v>3.1129118055105209E-2</v>
      </c>
      <c r="R144" s="1">
        <v>0</v>
      </c>
      <c r="S144" s="1">
        <v>0</v>
      </c>
      <c r="T144" s="1">
        <v>0</v>
      </c>
      <c r="U144" s="1">
        <v>36.698108673095703</v>
      </c>
      <c r="V144" s="1">
        <v>379.00088500976563</v>
      </c>
      <c r="W144" s="1">
        <v>26.119163513183594</v>
      </c>
      <c r="X144" s="1">
        <v>36.576885223388672</v>
      </c>
      <c r="Y144" s="1">
        <v>33.917369842529297</v>
      </c>
      <c r="Z144" s="1">
        <v>0</v>
      </c>
      <c r="AA144" s="1">
        <v>100.00186157226562</v>
      </c>
      <c r="AB144" s="1">
        <v>4948.0322265625</v>
      </c>
      <c r="AC144" s="1">
        <v>110005</v>
      </c>
      <c r="AD144" s="1" t="s">
        <v>63</v>
      </c>
      <c r="AE144" s="1">
        <v>120</v>
      </c>
      <c r="AF144" s="1">
        <v>100</v>
      </c>
      <c r="AG144">
        <f t="shared" si="34"/>
        <v>5.3184327517274665</v>
      </c>
      <c r="AH144" s="1">
        <v>2.6119649410247803</v>
      </c>
    </row>
    <row r="145" spans="1:34" x14ac:dyDescent="0.25">
      <c r="A145" s="1">
        <v>129</v>
      </c>
      <c r="B145" s="1" t="s">
        <v>201</v>
      </c>
      <c r="C145" s="1">
        <v>1525.4999659024179</v>
      </c>
      <c r="D145" s="1">
        <v>77</v>
      </c>
      <c r="E145" s="1">
        <v>3</v>
      </c>
      <c r="F145" s="1">
        <v>20</v>
      </c>
      <c r="G145">
        <f t="shared" si="28"/>
        <v>2.8768828077144857</v>
      </c>
      <c r="H145" s="1">
        <v>377.45736694335937</v>
      </c>
      <c r="I145" s="1">
        <v>26.037298202514648</v>
      </c>
      <c r="J145">
        <f t="shared" si="29"/>
        <v>0.23514380163963</v>
      </c>
      <c r="K145">
        <f t="shared" si="30"/>
        <v>991</v>
      </c>
      <c r="L145">
        <f t="shared" si="31"/>
        <v>49.186122430136976</v>
      </c>
      <c r="M145">
        <f t="shared" si="32"/>
        <v>-494.79829101562501</v>
      </c>
      <c r="N145" s="1">
        <v>42.474636077880859</v>
      </c>
      <c r="O145">
        <f t="shared" si="33"/>
        <v>33.937717437744141</v>
      </c>
      <c r="P145" s="1">
        <v>0.58859282732009888</v>
      </c>
      <c r="Q145" s="1">
        <v>2.9568731784820557E-2</v>
      </c>
      <c r="R145" s="1">
        <v>0</v>
      </c>
      <c r="S145" s="1">
        <v>0</v>
      </c>
      <c r="T145" s="1">
        <v>0</v>
      </c>
      <c r="U145" s="1">
        <v>36.717369079589844</v>
      </c>
      <c r="V145" s="1">
        <v>380.5621337890625</v>
      </c>
      <c r="W145" s="1">
        <v>26.188947677612305</v>
      </c>
      <c r="X145" s="1">
        <v>36.591953277587891</v>
      </c>
      <c r="Y145" s="1">
        <v>33.937717437744141</v>
      </c>
      <c r="Z145" s="1">
        <v>0</v>
      </c>
      <c r="AA145" s="1">
        <v>100.00032043457031</v>
      </c>
      <c r="AB145" s="1">
        <v>4947.98291015625</v>
      </c>
      <c r="AC145" s="1">
        <v>110005</v>
      </c>
      <c r="AD145" s="1" t="s">
        <v>65</v>
      </c>
      <c r="AE145" s="1">
        <v>120</v>
      </c>
      <c r="AF145" s="1">
        <v>100</v>
      </c>
      <c r="AG145">
        <f t="shared" si="34"/>
        <v>5.3244757478393518</v>
      </c>
      <c r="AH145" s="1">
        <v>2.6189031600952148</v>
      </c>
    </row>
    <row r="146" spans="1:34" x14ac:dyDescent="0.25">
      <c r="A146" s="1">
        <v>130</v>
      </c>
      <c r="B146" s="1" t="s">
        <v>202</v>
      </c>
      <c r="C146" s="1">
        <v>1527.9999658465385</v>
      </c>
      <c r="D146" s="1">
        <v>77</v>
      </c>
      <c r="E146" s="1">
        <v>3</v>
      </c>
      <c r="F146" s="1">
        <v>20</v>
      </c>
      <c r="G146">
        <f t="shared" si="28"/>
        <v>2.8387703269974338</v>
      </c>
      <c r="H146" s="1">
        <v>378.940185546875</v>
      </c>
      <c r="I146" s="1">
        <v>26.107704162597656</v>
      </c>
      <c r="J146">
        <f t="shared" si="29"/>
        <v>0.23202865437617773</v>
      </c>
      <c r="K146">
        <f t="shared" si="30"/>
        <v>991</v>
      </c>
      <c r="L146">
        <f t="shared" si="31"/>
        <v>49.342022753404706</v>
      </c>
      <c r="M146">
        <f t="shared" si="32"/>
        <v>-494.79086914062498</v>
      </c>
      <c r="N146" s="1">
        <v>42.52667236328125</v>
      </c>
      <c r="O146">
        <f t="shared" si="33"/>
        <v>33.922218322753906</v>
      </c>
      <c r="P146" s="1">
        <v>0.58113878965377808</v>
      </c>
      <c r="Q146" s="1">
        <v>2.8085878118872643E-2</v>
      </c>
      <c r="R146" s="1">
        <v>0</v>
      </c>
      <c r="S146" s="1">
        <v>0</v>
      </c>
      <c r="T146" s="1">
        <v>0</v>
      </c>
      <c r="U146" s="1">
        <v>36.733310699462891</v>
      </c>
      <c r="V146" s="1">
        <v>381.87530517578125</v>
      </c>
      <c r="W146" s="1">
        <v>26.248981475830078</v>
      </c>
      <c r="X146" s="1">
        <v>36.611595153808594</v>
      </c>
      <c r="Y146" s="1">
        <v>33.922218322753906</v>
      </c>
      <c r="Z146" s="1">
        <v>0</v>
      </c>
      <c r="AA146" s="1">
        <v>100.00131225585937</v>
      </c>
      <c r="AB146" s="1">
        <v>4947.90869140625</v>
      </c>
      <c r="AC146" s="1">
        <v>110005</v>
      </c>
      <c r="AD146" s="1" t="s">
        <v>67</v>
      </c>
      <c r="AE146" s="1">
        <v>120</v>
      </c>
      <c r="AF146" s="1">
        <v>100</v>
      </c>
      <c r="AG146">
        <f t="shared" si="34"/>
        <v>5.3198721516964733</v>
      </c>
      <c r="AH146" s="1">
        <v>2.6249325275421143</v>
      </c>
    </row>
    <row r="147" spans="1:34" x14ac:dyDescent="0.25">
      <c r="A147" s="1">
        <v>131</v>
      </c>
      <c r="B147" s="1" t="s">
        <v>203</v>
      </c>
      <c r="C147" s="1">
        <v>1530.4999657906592</v>
      </c>
      <c r="D147" s="1">
        <v>77</v>
      </c>
      <c r="E147" s="1">
        <v>3</v>
      </c>
      <c r="F147" s="1">
        <v>20</v>
      </c>
      <c r="G147">
        <f t="shared" si="28"/>
        <v>2.7000456523428418</v>
      </c>
      <c r="H147" s="1">
        <v>380.33511352539062</v>
      </c>
      <c r="I147" s="1">
        <v>26.177959442138672</v>
      </c>
      <c r="J147">
        <f t="shared" si="29"/>
        <v>0.22068990700279534</v>
      </c>
      <c r="K147">
        <f t="shared" si="30"/>
        <v>991</v>
      </c>
      <c r="L147">
        <f t="shared" si="31"/>
        <v>49.421137231825682</v>
      </c>
      <c r="M147">
        <f t="shared" si="32"/>
        <v>-494.80322265625</v>
      </c>
      <c r="N147" s="1">
        <v>42.597911834716797</v>
      </c>
      <c r="O147">
        <f t="shared" si="33"/>
        <v>33.939521789550781</v>
      </c>
      <c r="P147" s="1">
        <v>0.55327588319778442</v>
      </c>
      <c r="Q147" s="1">
        <v>2.5350591167807579E-2</v>
      </c>
      <c r="R147" s="1">
        <v>0</v>
      </c>
      <c r="S147" s="1">
        <v>0</v>
      </c>
      <c r="T147" s="1">
        <v>0</v>
      </c>
      <c r="U147" s="1">
        <v>36.747303009033203</v>
      </c>
      <c r="V147" s="1">
        <v>383.08673095703125</v>
      </c>
      <c r="W147" s="1">
        <v>26.316987991333008</v>
      </c>
      <c r="X147" s="1">
        <v>36.6279296875</v>
      </c>
      <c r="Y147" s="1">
        <v>33.939521789550781</v>
      </c>
      <c r="Z147" s="1">
        <v>0</v>
      </c>
      <c r="AA147" s="1">
        <v>99.999336242675781</v>
      </c>
      <c r="AB147" s="1">
        <v>4948.0322265625</v>
      </c>
      <c r="AC147" s="1">
        <v>110005</v>
      </c>
      <c r="AD147" s="1" t="s">
        <v>69</v>
      </c>
      <c r="AE147" s="1">
        <v>120</v>
      </c>
      <c r="AF147" s="1">
        <v>100</v>
      </c>
      <c r="AG147">
        <f t="shared" si="34"/>
        <v>5.3250119071845656</v>
      </c>
      <c r="AH147" s="1">
        <v>2.6316814422607422</v>
      </c>
    </row>
    <row r="148" spans="1:34" x14ac:dyDescent="0.25">
      <c r="A148" s="1">
        <v>132</v>
      </c>
      <c r="B148" s="1" t="s">
        <v>204</v>
      </c>
      <c r="C148" s="1">
        <v>1532.9999657347798</v>
      </c>
      <c r="D148" s="1">
        <v>77</v>
      </c>
      <c r="E148" s="1">
        <v>3</v>
      </c>
      <c r="F148" s="1">
        <v>20</v>
      </c>
      <c r="G148">
        <f t="shared" si="28"/>
        <v>2.6298532374596881</v>
      </c>
      <c r="H148" s="1">
        <v>381.70843505859375</v>
      </c>
      <c r="I148" s="1">
        <v>26.241615295410156</v>
      </c>
      <c r="J148">
        <f t="shared" si="29"/>
        <v>0.21495268641194221</v>
      </c>
      <c r="K148">
        <f t="shared" si="30"/>
        <v>991</v>
      </c>
      <c r="L148">
        <f t="shared" si="31"/>
        <v>49.482185078147744</v>
      </c>
      <c r="M148">
        <f t="shared" si="32"/>
        <v>-494.75791015624998</v>
      </c>
      <c r="N148" s="1">
        <v>42.672389984130859</v>
      </c>
      <c r="O148">
        <f t="shared" si="33"/>
        <v>33.959953308105469</v>
      </c>
      <c r="P148" s="1">
        <v>0.53856271505355835</v>
      </c>
      <c r="Q148" s="1">
        <v>2.552383579313755E-2</v>
      </c>
      <c r="R148" s="1">
        <v>0</v>
      </c>
      <c r="S148" s="1">
        <v>0</v>
      </c>
      <c r="T148" s="1">
        <v>0</v>
      </c>
      <c r="U148" s="1">
        <v>36.763572692871094</v>
      </c>
      <c r="V148" s="1">
        <v>384.4893798828125</v>
      </c>
      <c r="W148" s="1">
        <v>26.379335403442383</v>
      </c>
      <c r="X148" s="1">
        <v>36.639400482177734</v>
      </c>
      <c r="Y148" s="1">
        <v>33.959953308105469</v>
      </c>
      <c r="Z148" s="1">
        <v>0</v>
      </c>
      <c r="AA148" s="1">
        <v>100.00017547607422</v>
      </c>
      <c r="AB148" s="1">
        <v>4947.5791015625</v>
      </c>
      <c r="AC148" s="1">
        <v>110005</v>
      </c>
      <c r="AD148" s="1" t="s">
        <v>71</v>
      </c>
      <c r="AE148" s="1">
        <v>120</v>
      </c>
      <c r="AF148" s="1">
        <v>100</v>
      </c>
      <c r="AG148">
        <f t="shared" si="34"/>
        <v>5.3310863666335706</v>
      </c>
      <c r="AH148" s="1">
        <v>2.6379380226135254</v>
      </c>
    </row>
    <row r="149" spans="1:34" x14ac:dyDescent="0.25">
      <c r="A149" s="1">
        <v>133</v>
      </c>
      <c r="B149" s="1" t="s">
        <v>205</v>
      </c>
      <c r="C149" s="1">
        <v>1535.4999656789005</v>
      </c>
      <c r="D149" s="1">
        <v>77</v>
      </c>
      <c r="E149" s="1">
        <v>3</v>
      </c>
      <c r="F149" s="1">
        <v>20</v>
      </c>
      <c r="G149">
        <f t="shared" si="28"/>
        <v>2.5603550608671002</v>
      </c>
      <c r="H149" s="1">
        <v>383.05618286132812</v>
      </c>
      <c r="I149" s="1">
        <v>26.306297302246094</v>
      </c>
      <c r="J149">
        <f t="shared" si="29"/>
        <v>0.20927220981860253</v>
      </c>
      <c r="K149">
        <f t="shared" si="30"/>
        <v>991</v>
      </c>
      <c r="L149">
        <f t="shared" si="31"/>
        <v>49.521392245144341</v>
      </c>
      <c r="M149">
        <f t="shared" si="32"/>
        <v>-494.80214843750002</v>
      </c>
      <c r="N149" s="1">
        <v>42.709491729736328</v>
      </c>
      <c r="O149">
        <f t="shared" si="33"/>
        <v>33.981643676757813</v>
      </c>
      <c r="P149" s="1">
        <v>0.52406364679336548</v>
      </c>
      <c r="Q149" s="1">
        <v>2.554728090763092E-2</v>
      </c>
      <c r="R149" s="1">
        <v>0</v>
      </c>
      <c r="S149" s="1">
        <v>0</v>
      </c>
      <c r="T149" s="1">
        <v>0</v>
      </c>
      <c r="U149" s="1">
        <v>36.781822204589844</v>
      </c>
      <c r="V149" s="1">
        <v>385.93978881835937</v>
      </c>
      <c r="W149" s="1">
        <v>26.432460784912109</v>
      </c>
      <c r="X149" s="1">
        <v>36.660106658935547</v>
      </c>
      <c r="Y149" s="1">
        <v>33.981643676757813</v>
      </c>
      <c r="Z149" s="1">
        <v>0</v>
      </c>
      <c r="AA149" s="1">
        <v>99.999198913574219</v>
      </c>
      <c r="AB149" s="1">
        <v>4948.021484375</v>
      </c>
      <c r="AC149" s="1">
        <v>110005</v>
      </c>
      <c r="AD149" s="1" t="s">
        <v>73</v>
      </c>
      <c r="AE149" s="1">
        <v>120</v>
      </c>
      <c r="AF149" s="1">
        <v>100</v>
      </c>
      <c r="AG149">
        <f t="shared" si="34"/>
        <v>5.3375416860665412</v>
      </c>
      <c r="AH149" s="1">
        <v>2.6432249546051025</v>
      </c>
    </row>
    <row r="150" spans="1:34" x14ac:dyDescent="0.25">
      <c r="A150" s="1">
        <v>134</v>
      </c>
      <c r="B150" s="1" t="s">
        <v>206</v>
      </c>
      <c r="C150" s="1">
        <v>1537.9999656230211</v>
      </c>
      <c r="D150" s="1">
        <v>77</v>
      </c>
      <c r="E150" s="1">
        <v>3</v>
      </c>
      <c r="F150" s="1">
        <v>20</v>
      </c>
      <c r="G150">
        <f t="shared" si="28"/>
        <v>2.617557770195404</v>
      </c>
      <c r="H150" s="1">
        <v>384.36526489257812</v>
      </c>
      <c r="I150" s="1">
        <v>26.368474960327148</v>
      </c>
      <c r="J150">
        <f t="shared" si="29"/>
        <v>0.21394770876471014</v>
      </c>
      <c r="K150">
        <f t="shared" si="30"/>
        <v>991</v>
      </c>
      <c r="L150">
        <f t="shared" si="31"/>
        <v>49.591094040486134</v>
      </c>
      <c r="M150">
        <f t="shared" si="32"/>
        <v>-494.78125</v>
      </c>
      <c r="N150" s="1">
        <v>42.772377014160156</v>
      </c>
      <c r="O150">
        <f t="shared" si="33"/>
        <v>33.997085571289063</v>
      </c>
      <c r="P150" s="1">
        <v>0.53642368316650391</v>
      </c>
      <c r="Q150" s="1">
        <v>2.4428404867649078E-2</v>
      </c>
      <c r="R150" s="1">
        <v>0</v>
      </c>
      <c r="S150" s="1">
        <v>0</v>
      </c>
      <c r="T150" s="1">
        <v>0</v>
      </c>
      <c r="U150" s="1">
        <v>36.797611236572266</v>
      </c>
      <c r="V150" s="1">
        <v>387.14901733398438</v>
      </c>
      <c r="W150" s="1">
        <v>26.492130279541016</v>
      </c>
      <c r="X150" s="1">
        <v>36.674667358398438</v>
      </c>
      <c r="Y150" s="1">
        <v>33.997085571289063</v>
      </c>
      <c r="Z150" s="1">
        <v>0</v>
      </c>
      <c r="AA150" s="1">
        <v>100.00051116943359</v>
      </c>
      <c r="AB150" s="1">
        <v>4947.8125</v>
      </c>
      <c r="AC150" s="1">
        <v>110005</v>
      </c>
      <c r="AD150" s="1" t="s">
        <v>75</v>
      </c>
      <c r="AE150" s="1">
        <v>120</v>
      </c>
      <c r="AF150" s="1">
        <v>100</v>
      </c>
      <c r="AG150">
        <f t="shared" si="34"/>
        <v>5.3421415242733312</v>
      </c>
      <c r="AH150" s="1">
        <v>2.6492264270782471</v>
      </c>
    </row>
    <row r="151" spans="1:34" x14ac:dyDescent="0.25">
      <c r="A151" s="1">
        <v>135</v>
      </c>
      <c r="B151" s="1" t="s">
        <v>207</v>
      </c>
      <c r="C151" s="1">
        <v>1540.4999655671418</v>
      </c>
      <c r="D151" s="1">
        <v>77</v>
      </c>
      <c r="E151" s="1">
        <v>3</v>
      </c>
      <c r="F151" s="1">
        <v>20</v>
      </c>
      <c r="G151">
        <f t="shared" si="28"/>
        <v>2.6335634889902915</v>
      </c>
      <c r="H151" s="1">
        <v>385.72027587890625</v>
      </c>
      <c r="I151" s="1">
        <v>26.429866790771484</v>
      </c>
      <c r="J151">
        <f t="shared" si="29"/>
        <v>0.21525594612332349</v>
      </c>
      <c r="K151">
        <f t="shared" si="30"/>
        <v>991</v>
      </c>
      <c r="L151">
        <f t="shared" si="31"/>
        <v>49.663873537349438</v>
      </c>
      <c r="M151">
        <f t="shared" si="32"/>
        <v>-494.78242187500001</v>
      </c>
      <c r="N151" s="1">
        <v>42.809223175048828</v>
      </c>
      <c r="O151">
        <f t="shared" si="33"/>
        <v>34.005851745605469</v>
      </c>
      <c r="P151" s="1">
        <v>0.53988724946975708</v>
      </c>
      <c r="Q151" s="1">
        <v>2.4078473448753357E-2</v>
      </c>
      <c r="R151" s="1">
        <v>0</v>
      </c>
      <c r="S151" s="1">
        <v>0</v>
      </c>
      <c r="T151" s="1">
        <v>0</v>
      </c>
      <c r="U151" s="1">
        <v>36.815643310546875</v>
      </c>
      <c r="V151" s="1">
        <v>388.579833984375</v>
      </c>
      <c r="W151" s="1">
        <v>26.544214248657227</v>
      </c>
      <c r="X151" s="1">
        <v>36.694671630859375</v>
      </c>
      <c r="Y151" s="1">
        <v>34.005851745605469</v>
      </c>
      <c r="Z151" s="1">
        <v>0</v>
      </c>
      <c r="AA151" s="1">
        <v>99.999641418457031</v>
      </c>
      <c r="AB151" s="1">
        <v>4947.82421875</v>
      </c>
      <c r="AC151" s="1">
        <v>110005</v>
      </c>
      <c r="AD151" s="1" t="s">
        <v>77</v>
      </c>
      <c r="AE151" s="1">
        <v>120</v>
      </c>
      <c r="AF151" s="1">
        <v>100</v>
      </c>
      <c r="AG151">
        <f t="shared" si="34"/>
        <v>5.3447543296788362</v>
      </c>
      <c r="AH151" s="1">
        <v>2.6544120311737061</v>
      </c>
    </row>
    <row r="152" spans="1:34" x14ac:dyDescent="0.25">
      <c r="A152" s="1">
        <v>136</v>
      </c>
      <c r="B152" s="1" t="s">
        <v>208</v>
      </c>
      <c r="C152" s="1">
        <v>1542.9999655112624</v>
      </c>
      <c r="D152" s="1">
        <v>77</v>
      </c>
      <c r="E152" s="1">
        <v>3</v>
      </c>
      <c r="F152" s="1">
        <v>20</v>
      </c>
      <c r="G152">
        <f t="shared" si="28"/>
        <v>2.6053030577659957</v>
      </c>
      <c r="H152" s="1">
        <v>387.046142578125</v>
      </c>
      <c r="I152" s="1">
        <v>26.488212585449219</v>
      </c>
      <c r="J152">
        <f t="shared" si="29"/>
        <v>0.21294606223919843</v>
      </c>
      <c r="K152">
        <f t="shared" si="30"/>
        <v>991</v>
      </c>
      <c r="L152">
        <f t="shared" si="31"/>
        <v>49.761923326507862</v>
      </c>
      <c r="M152">
        <f t="shared" si="32"/>
        <v>-494.82167968750002</v>
      </c>
      <c r="N152" s="1">
        <v>42.858882904052734</v>
      </c>
      <c r="O152">
        <f t="shared" si="33"/>
        <v>34.010276794433594</v>
      </c>
      <c r="P152" s="1">
        <v>0.53445404767990112</v>
      </c>
      <c r="Q152" s="1">
        <v>2.2830091416835785E-2</v>
      </c>
      <c r="R152" s="1">
        <v>0</v>
      </c>
      <c r="S152" s="1">
        <v>0</v>
      </c>
      <c r="T152" s="1">
        <v>0</v>
      </c>
      <c r="U152" s="1">
        <v>36.835395812988281</v>
      </c>
      <c r="V152" s="1">
        <v>390.042724609375</v>
      </c>
      <c r="W152" s="1">
        <v>26.602787017822266</v>
      </c>
      <c r="X152" s="1">
        <v>36.714046478271484</v>
      </c>
      <c r="Y152" s="1">
        <v>34.010276794433594</v>
      </c>
      <c r="Z152" s="1">
        <v>0</v>
      </c>
      <c r="AA152" s="1">
        <v>100.00114440917969</v>
      </c>
      <c r="AB152" s="1">
        <v>4948.216796875</v>
      </c>
      <c r="AC152" s="1">
        <v>110005</v>
      </c>
      <c r="AD152" s="1" t="s">
        <v>209</v>
      </c>
      <c r="AE152" s="1">
        <v>120</v>
      </c>
      <c r="AF152" s="1">
        <v>100</v>
      </c>
      <c r="AG152">
        <f t="shared" si="34"/>
        <v>5.3460736612888802</v>
      </c>
      <c r="AH152" s="1">
        <v>2.6603090763092041</v>
      </c>
    </row>
    <row r="153" spans="1:34" x14ac:dyDescent="0.25">
      <c r="A153" s="1">
        <v>137</v>
      </c>
      <c r="B153" s="1" t="s">
        <v>208</v>
      </c>
      <c r="C153" s="1">
        <v>1543.4999655000865</v>
      </c>
      <c r="D153" s="1">
        <v>77</v>
      </c>
      <c r="E153" s="1">
        <v>4</v>
      </c>
      <c r="F153" s="1">
        <v>61</v>
      </c>
      <c r="G153">
        <f t="shared" si="28"/>
        <v>2.7607162821876967</v>
      </c>
      <c r="H153" s="1">
        <v>380</v>
      </c>
      <c r="I153" s="1">
        <v>26.488212585449219</v>
      </c>
      <c r="J153">
        <f t="shared" si="29"/>
        <v>0.2256488585844636</v>
      </c>
      <c r="K153">
        <f t="shared" si="30"/>
        <v>991</v>
      </c>
      <c r="L153">
        <f t="shared" si="31"/>
        <v>49.794949503021648</v>
      </c>
      <c r="M153">
        <f t="shared" si="32"/>
        <v>-494.833984375</v>
      </c>
      <c r="N153" s="1">
        <v>42.875808715820313</v>
      </c>
      <c r="O153">
        <f t="shared" si="33"/>
        <v>34.006126403808594</v>
      </c>
      <c r="P153" s="1">
        <v>0.53445404767990112</v>
      </c>
      <c r="Q153" s="1">
        <v>2.2830091416835785E-2</v>
      </c>
      <c r="R153" s="1">
        <v>-2.7832260821014643E-3</v>
      </c>
      <c r="S153" s="1">
        <v>1.28327476978302</v>
      </c>
      <c r="T153" s="1">
        <v>0</v>
      </c>
      <c r="U153" s="1">
        <v>36.838661193847656</v>
      </c>
      <c r="V153" s="1">
        <v>390.17364501953125</v>
      </c>
      <c r="W153" s="1">
        <v>26.614137649536133</v>
      </c>
      <c r="X153" s="1">
        <v>36.714725494384766</v>
      </c>
      <c r="Y153" s="1">
        <v>34.006126403808594</v>
      </c>
      <c r="Z153" s="1">
        <v>0</v>
      </c>
      <c r="AA153" s="1">
        <v>100.00167846679687</v>
      </c>
      <c r="AB153" s="1">
        <v>4948.33984375</v>
      </c>
      <c r="AC153" s="1">
        <v>110005</v>
      </c>
      <c r="AD153" s="1" t="s">
        <v>79</v>
      </c>
      <c r="AE153" s="1">
        <v>120</v>
      </c>
      <c r="AF153" s="1">
        <v>100</v>
      </c>
      <c r="AG153">
        <f t="shared" si="34"/>
        <v>5.3448362109847114</v>
      </c>
      <c r="AH153" s="1">
        <v>2.6614584922790527</v>
      </c>
    </row>
    <row r="154" spans="1:34" x14ac:dyDescent="0.25">
      <c r="A154" s="1">
        <v>138</v>
      </c>
      <c r="B154" s="1" t="s">
        <v>210</v>
      </c>
      <c r="C154" s="1">
        <v>1581.9999646395445</v>
      </c>
      <c r="D154" s="1">
        <v>77</v>
      </c>
      <c r="E154" s="1">
        <v>3</v>
      </c>
      <c r="F154" s="1">
        <v>8</v>
      </c>
      <c r="G154">
        <f t="shared" si="28"/>
        <v>2.7969826263440565</v>
      </c>
      <c r="H154" s="1">
        <v>371.32073974609375</v>
      </c>
      <c r="I154" s="1">
        <v>27.248012542724609</v>
      </c>
      <c r="J154">
        <f t="shared" si="29"/>
        <v>0.22861311073044255</v>
      </c>
      <c r="K154">
        <f t="shared" si="30"/>
        <v>991</v>
      </c>
      <c r="L154">
        <f t="shared" si="31"/>
        <v>50.508049095512987</v>
      </c>
      <c r="M154">
        <f t="shared" si="32"/>
        <v>-494.79599609374998</v>
      </c>
      <c r="N154" s="1">
        <v>43.359981536865234</v>
      </c>
      <c r="O154">
        <f t="shared" si="33"/>
        <v>34.203685760498047</v>
      </c>
      <c r="P154" s="1">
        <v>0.57747399806976318</v>
      </c>
      <c r="Q154" s="1">
        <v>1.6824450343847275E-2</v>
      </c>
      <c r="R154" s="1">
        <v>0</v>
      </c>
      <c r="S154" s="1">
        <v>0</v>
      </c>
      <c r="T154" s="1">
        <v>0</v>
      </c>
      <c r="U154" s="1">
        <v>37.095130920410156</v>
      </c>
      <c r="V154" s="1">
        <v>372.49462890625</v>
      </c>
      <c r="W154" s="1">
        <v>27.294727325439453</v>
      </c>
      <c r="X154" s="1">
        <v>36.970954895019531</v>
      </c>
      <c r="Y154" s="1">
        <v>34.203685760498047</v>
      </c>
      <c r="Z154" s="1">
        <v>0</v>
      </c>
      <c r="AA154" s="1">
        <v>99.999641418457031</v>
      </c>
      <c r="AB154" s="1">
        <v>4947.9599609375</v>
      </c>
      <c r="AC154" s="1">
        <v>110005</v>
      </c>
      <c r="AD154" s="1" t="s">
        <v>55</v>
      </c>
      <c r="AE154" s="1">
        <v>120</v>
      </c>
      <c r="AF154" s="1">
        <v>100</v>
      </c>
      <c r="AG154">
        <f t="shared" si="34"/>
        <v>5.4040160911220552</v>
      </c>
      <c r="AH154" s="1">
        <v>2.7294631004333496</v>
      </c>
    </row>
    <row r="155" spans="1:34" x14ac:dyDescent="0.25">
      <c r="A155" s="1">
        <v>139</v>
      </c>
      <c r="B155" s="1" t="s">
        <v>211</v>
      </c>
      <c r="C155" s="1">
        <v>1584.4999645836651</v>
      </c>
      <c r="D155" s="1">
        <v>77</v>
      </c>
      <c r="E155" s="1">
        <v>3</v>
      </c>
      <c r="F155" s="1">
        <v>13</v>
      </c>
      <c r="G155">
        <f t="shared" si="28"/>
        <v>2.6307468041565887</v>
      </c>
      <c r="H155" s="1">
        <v>371.98220825195312</v>
      </c>
      <c r="I155" s="1">
        <v>27.268341064453125</v>
      </c>
      <c r="J155">
        <f t="shared" si="29"/>
        <v>0.21502572264044773</v>
      </c>
      <c r="K155">
        <f t="shared" si="30"/>
        <v>991</v>
      </c>
      <c r="L155">
        <f t="shared" si="31"/>
        <v>50.535069023538782</v>
      </c>
      <c r="M155">
        <f t="shared" si="32"/>
        <v>-494.78964843749998</v>
      </c>
      <c r="N155" s="1">
        <v>43.381359100341797</v>
      </c>
      <c r="O155">
        <f t="shared" si="33"/>
        <v>34.218929290771484</v>
      </c>
      <c r="P155" s="1">
        <v>0.54307407140731812</v>
      </c>
      <c r="Q155" s="1">
        <v>1.6067022457718849E-2</v>
      </c>
      <c r="R155" s="1">
        <v>0</v>
      </c>
      <c r="S155" s="1">
        <v>0</v>
      </c>
      <c r="T155" s="1">
        <v>0</v>
      </c>
      <c r="U155" s="1">
        <v>37.114173889160156</v>
      </c>
      <c r="V155" s="1">
        <v>374.0140380859375</v>
      </c>
      <c r="W155" s="1">
        <v>27.332427978515625</v>
      </c>
      <c r="X155" s="1">
        <v>36.987274169921875</v>
      </c>
      <c r="Y155" s="1">
        <v>34.218929290771484</v>
      </c>
      <c r="Z155" s="1">
        <v>0</v>
      </c>
      <c r="AA155" s="1">
        <v>100</v>
      </c>
      <c r="AB155" s="1">
        <v>4947.896484375</v>
      </c>
      <c r="AC155" s="1">
        <v>110005</v>
      </c>
      <c r="AD155" s="1" t="s">
        <v>57</v>
      </c>
      <c r="AE155" s="1">
        <v>120</v>
      </c>
      <c r="AF155" s="1">
        <v>100</v>
      </c>
      <c r="AG155">
        <f t="shared" si="34"/>
        <v>5.4086059502456143</v>
      </c>
      <c r="AH155" s="1">
        <v>2.7332427501678467</v>
      </c>
    </row>
    <row r="156" spans="1:34" x14ac:dyDescent="0.25">
      <c r="A156" s="1">
        <v>140</v>
      </c>
      <c r="B156" s="1" t="s">
        <v>212</v>
      </c>
      <c r="C156" s="1">
        <v>1586.9999645277858</v>
      </c>
      <c r="D156" s="1">
        <v>77</v>
      </c>
      <c r="E156" s="1">
        <v>3</v>
      </c>
      <c r="F156" s="1">
        <v>18</v>
      </c>
      <c r="G156">
        <f t="shared" si="28"/>
        <v>2.6737784896012737</v>
      </c>
      <c r="H156" s="1">
        <v>372.67868041992187</v>
      </c>
      <c r="I156" s="1">
        <v>27.291187286376953</v>
      </c>
      <c r="J156">
        <f t="shared" si="29"/>
        <v>0.21854294415509909</v>
      </c>
      <c r="K156">
        <f t="shared" si="30"/>
        <v>991</v>
      </c>
      <c r="L156">
        <f t="shared" si="31"/>
        <v>50.478592115830232</v>
      </c>
      <c r="M156">
        <f t="shared" si="32"/>
        <v>-494.80810546875</v>
      </c>
      <c r="N156" s="1">
        <v>43.39337158203125</v>
      </c>
      <c r="O156">
        <f t="shared" si="33"/>
        <v>34.260414123535156</v>
      </c>
      <c r="P156" s="1">
        <v>0.55158990621566772</v>
      </c>
      <c r="Q156" s="1">
        <v>1.7444780096411705E-2</v>
      </c>
      <c r="R156" s="1">
        <v>0</v>
      </c>
      <c r="S156" s="1">
        <v>0</v>
      </c>
      <c r="T156" s="1">
        <v>0</v>
      </c>
      <c r="U156" s="1">
        <v>37.128955841064453</v>
      </c>
      <c r="V156" s="1">
        <v>375.47225952148437</v>
      </c>
      <c r="W156" s="1">
        <v>27.364839553833008</v>
      </c>
      <c r="X156" s="1">
        <v>37.004035949707031</v>
      </c>
      <c r="Y156" s="1">
        <v>34.260414123535156</v>
      </c>
      <c r="Z156" s="1">
        <v>0</v>
      </c>
      <c r="AA156" s="1">
        <v>100.00066375732422</v>
      </c>
      <c r="AB156" s="1">
        <v>4948.0810546875</v>
      </c>
      <c r="AC156" s="1">
        <v>110005</v>
      </c>
      <c r="AD156" s="1" t="s">
        <v>59</v>
      </c>
      <c r="AE156" s="1">
        <v>120</v>
      </c>
      <c r="AF156" s="1">
        <v>100</v>
      </c>
      <c r="AG156">
        <f t="shared" si="34"/>
        <v>5.4211142899616833</v>
      </c>
      <c r="AH156" s="1">
        <v>2.7365021705627441</v>
      </c>
    </row>
    <row r="157" spans="1:34" x14ac:dyDescent="0.25">
      <c r="A157" s="1">
        <v>141</v>
      </c>
      <c r="B157" s="1" t="s">
        <v>213</v>
      </c>
      <c r="C157" s="1">
        <v>1589.4999644719064</v>
      </c>
      <c r="D157" s="1">
        <v>77</v>
      </c>
      <c r="E157" s="1">
        <v>3</v>
      </c>
      <c r="F157" s="1">
        <v>20</v>
      </c>
      <c r="G157">
        <f t="shared" si="28"/>
        <v>2.7288137933102221</v>
      </c>
      <c r="H157" s="1">
        <v>373.81329345703125</v>
      </c>
      <c r="I157" s="1">
        <v>27.322961807250977</v>
      </c>
      <c r="J157">
        <f t="shared" si="29"/>
        <v>0.22304128885784863</v>
      </c>
      <c r="K157">
        <f t="shared" si="30"/>
        <v>991</v>
      </c>
      <c r="L157">
        <f t="shared" si="31"/>
        <v>50.589800621369569</v>
      </c>
      <c r="M157">
        <f t="shared" si="32"/>
        <v>-494.83022460937502</v>
      </c>
      <c r="N157" s="1">
        <v>43.4205322265625</v>
      </c>
      <c r="O157">
        <f t="shared" si="33"/>
        <v>34.253887176513672</v>
      </c>
      <c r="P157" s="1">
        <v>0.56335842609405518</v>
      </c>
      <c r="Q157" s="1">
        <v>1.6632016748189926E-2</v>
      </c>
      <c r="R157" s="1">
        <v>0</v>
      </c>
      <c r="S157" s="1">
        <v>0</v>
      </c>
      <c r="T157" s="1">
        <v>0</v>
      </c>
      <c r="U157" s="1">
        <v>37.148078918457031</v>
      </c>
      <c r="V157" s="1">
        <v>376.905029296875</v>
      </c>
      <c r="W157" s="1">
        <v>27.41505241394043</v>
      </c>
      <c r="X157" s="1">
        <v>37.026233673095703</v>
      </c>
      <c r="Y157" s="1">
        <v>34.253887176513672</v>
      </c>
      <c r="Z157" s="1">
        <v>0</v>
      </c>
      <c r="AA157" s="1">
        <v>100.00106811523437</v>
      </c>
      <c r="AB157" s="1">
        <v>4948.30224609375</v>
      </c>
      <c r="AC157" s="1">
        <v>110005</v>
      </c>
      <c r="AD157" s="1" t="s">
        <v>61</v>
      </c>
      <c r="AE157" s="1">
        <v>120</v>
      </c>
      <c r="AF157" s="1">
        <v>100</v>
      </c>
      <c r="AG157">
        <f t="shared" si="34"/>
        <v>5.4191446454402374</v>
      </c>
      <c r="AH157" s="1">
        <v>2.7415344715118408</v>
      </c>
    </row>
    <row r="158" spans="1:34" x14ac:dyDescent="0.25">
      <c r="A158" s="1">
        <v>142</v>
      </c>
      <c r="B158" s="1" t="s">
        <v>214</v>
      </c>
      <c r="C158" s="1">
        <v>1591.9999644160271</v>
      </c>
      <c r="D158" s="1">
        <v>77</v>
      </c>
      <c r="E158" s="1">
        <v>3</v>
      </c>
      <c r="F158" s="1">
        <v>20</v>
      </c>
      <c r="G158">
        <f t="shared" si="28"/>
        <v>2.7628835863715802</v>
      </c>
      <c r="H158" s="1">
        <v>375.20578002929687</v>
      </c>
      <c r="I158" s="1">
        <v>27.365983963012695</v>
      </c>
      <c r="J158">
        <f t="shared" si="29"/>
        <v>0.22582600453693039</v>
      </c>
      <c r="K158">
        <f t="shared" si="30"/>
        <v>991</v>
      </c>
      <c r="L158">
        <f t="shared" si="31"/>
        <v>50.607867230075563</v>
      </c>
      <c r="M158">
        <f t="shared" si="32"/>
        <v>-494.81059570312499</v>
      </c>
      <c r="N158" s="1">
        <v>43.441585540771484</v>
      </c>
      <c r="O158">
        <f t="shared" si="33"/>
        <v>34.265426635742187</v>
      </c>
      <c r="P158" s="1">
        <v>0.57039445638656616</v>
      </c>
      <c r="Q158" s="1">
        <v>1.6809979453682899E-2</v>
      </c>
      <c r="R158" s="1">
        <v>0</v>
      </c>
      <c r="S158" s="1">
        <v>0</v>
      </c>
      <c r="T158" s="1">
        <v>0</v>
      </c>
      <c r="U158" s="1">
        <v>37.162319183349609</v>
      </c>
      <c r="V158" s="1">
        <v>377.95782470703125</v>
      </c>
      <c r="W158" s="1">
        <v>27.442165374755859</v>
      </c>
      <c r="X158" s="1">
        <v>37.035667419433594</v>
      </c>
      <c r="Y158" s="1">
        <v>34.265426635742187</v>
      </c>
      <c r="Z158" s="1">
        <v>0</v>
      </c>
      <c r="AA158" s="1">
        <v>100.00216674804687</v>
      </c>
      <c r="AB158" s="1">
        <v>4948.10595703125</v>
      </c>
      <c r="AC158" s="1">
        <v>110005</v>
      </c>
      <c r="AD158" s="1" t="s">
        <v>63</v>
      </c>
      <c r="AE158" s="1">
        <v>120</v>
      </c>
      <c r="AF158" s="1">
        <v>100</v>
      </c>
      <c r="AG158">
        <f t="shared" si="34"/>
        <v>5.4226273442363997</v>
      </c>
      <c r="AH158" s="1">
        <v>2.7442760467529297</v>
      </c>
    </row>
    <row r="159" spans="1:34" x14ac:dyDescent="0.25">
      <c r="A159" s="1">
        <v>143</v>
      </c>
      <c r="B159" s="1" t="s">
        <v>215</v>
      </c>
      <c r="C159" s="1">
        <v>1594.4999643601477</v>
      </c>
      <c r="D159" s="1">
        <v>77</v>
      </c>
      <c r="E159" s="1">
        <v>3</v>
      </c>
      <c r="F159" s="1">
        <v>20</v>
      </c>
      <c r="G159">
        <f t="shared" si="28"/>
        <v>2.5130165242241649</v>
      </c>
      <c r="H159" s="1">
        <v>376.54022216796875</v>
      </c>
      <c r="I159" s="1">
        <v>27.405271530151367</v>
      </c>
      <c r="J159">
        <f t="shared" si="29"/>
        <v>0.20540296514849379</v>
      </c>
      <c r="K159">
        <f t="shared" si="30"/>
        <v>991</v>
      </c>
      <c r="L159">
        <f t="shared" si="31"/>
        <v>50.631484538950382</v>
      </c>
      <c r="M159">
        <f t="shared" si="32"/>
        <v>-494.81552734374998</v>
      </c>
      <c r="N159" s="1">
        <v>43.467971801757813</v>
      </c>
      <c r="O159">
        <f t="shared" si="33"/>
        <v>34.282520294189453</v>
      </c>
      <c r="P159" s="1">
        <v>0.51892399787902832</v>
      </c>
      <c r="Q159" s="1">
        <v>1.5030613169074059E-2</v>
      </c>
      <c r="R159" s="1">
        <v>0</v>
      </c>
      <c r="S159" s="1">
        <v>0</v>
      </c>
      <c r="T159" s="1">
        <v>0</v>
      </c>
      <c r="U159" s="1">
        <v>37.178783416748047</v>
      </c>
      <c r="V159" s="1">
        <v>379.17376708984375</v>
      </c>
      <c r="W159" s="1">
        <v>27.481426239013672</v>
      </c>
      <c r="X159" s="1">
        <v>37.050529479980469</v>
      </c>
      <c r="Y159" s="1">
        <v>34.282520294189453</v>
      </c>
      <c r="Z159" s="1">
        <v>0</v>
      </c>
      <c r="AA159" s="1">
        <v>100.00101470947266</v>
      </c>
      <c r="AB159" s="1">
        <v>4948.1552734375</v>
      </c>
      <c r="AC159" s="1">
        <v>110005</v>
      </c>
      <c r="AD159" s="1" t="s">
        <v>65</v>
      </c>
      <c r="AE159" s="1">
        <v>120</v>
      </c>
      <c r="AF159" s="1">
        <v>100</v>
      </c>
      <c r="AG159">
        <f t="shared" si="34"/>
        <v>5.4277899201798219</v>
      </c>
      <c r="AH159" s="1">
        <v>2.7481706142425537</v>
      </c>
    </row>
    <row r="160" spans="1:34" x14ac:dyDescent="0.25">
      <c r="A160" s="1">
        <v>144</v>
      </c>
      <c r="B160" s="1" t="s">
        <v>216</v>
      </c>
      <c r="C160" s="1">
        <v>1596.9999643042684</v>
      </c>
      <c r="D160" s="1">
        <v>77</v>
      </c>
      <c r="E160" s="1">
        <v>3</v>
      </c>
      <c r="F160" s="1">
        <v>20</v>
      </c>
      <c r="G160">
        <f t="shared" si="28"/>
        <v>2.4154756593305251</v>
      </c>
      <c r="H160" s="1">
        <v>377.861328125</v>
      </c>
      <c r="I160" s="1">
        <v>27.442134857177734</v>
      </c>
      <c r="J160">
        <f t="shared" si="29"/>
        <v>0.19743040202398843</v>
      </c>
      <c r="K160">
        <f t="shared" si="30"/>
        <v>991</v>
      </c>
      <c r="L160">
        <f t="shared" si="31"/>
        <v>50.779889440257598</v>
      </c>
      <c r="M160">
        <f t="shared" si="32"/>
        <v>-494.78242187500001</v>
      </c>
      <c r="N160" s="1">
        <v>43.484718322753906</v>
      </c>
      <c r="O160">
        <f t="shared" si="33"/>
        <v>34.253715515136719</v>
      </c>
      <c r="P160" s="1">
        <v>0.49846941232681274</v>
      </c>
      <c r="Q160" s="1">
        <v>1.5092095360159874E-2</v>
      </c>
      <c r="R160" s="1">
        <v>0</v>
      </c>
      <c r="S160" s="1">
        <v>0</v>
      </c>
      <c r="T160" s="1">
        <v>0</v>
      </c>
      <c r="U160" s="1">
        <v>37.189437866210937</v>
      </c>
      <c r="V160" s="1">
        <v>380.48016357421875</v>
      </c>
      <c r="W160" s="1">
        <v>27.518072128295898</v>
      </c>
      <c r="X160" s="1">
        <v>37.067722320556641</v>
      </c>
      <c r="Y160" s="1">
        <v>34.253715515136719</v>
      </c>
      <c r="Z160" s="1">
        <v>0</v>
      </c>
      <c r="AA160" s="1">
        <v>100.00007629394531</v>
      </c>
      <c r="AB160" s="1">
        <v>4947.82421875</v>
      </c>
      <c r="AC160" s="1">
        <v>110005</v>
      </c>
      <c r="AD160" s="1" t="s">
        <v>67</v>
      </c>
      <c r="AE160" s="1">
        <v>120</v>
      </c>
      <c r="AF160" s="1">
        <v>100</v>
      </c>
      <c r="AG160">
        <f t="shared" si="34"/>
        <v>5.419092851382235</v>
      </c>
      <c r="AH160" s="1">
        <v>2.7518093585968018</v>
      </c>
    </row>
    <row r="161" spans="1:34" x14ac:dyDescent="0.25">
      <c r="A161" s="1">
        <v>145</v>
      </c>
      <c r="B161" s="1" t="s">
        <v>217</v>
      </c>
      <c r="C161" s="1">
        <v>1599.499964248389</v>
      </c>
      <c r="D161" s="1">
        <v>77</v>
      </c>
      <c r="E161" s="1">
        <v>3</v>
      </c>
      <c r="F161" s="1">
        <v>20</v>
      </c>
      <c r="G161">
        <f t="shared" si="28"/>
        <v>2.4105650919764416</v>
      </c>
      <c r="H161" s="1">
        <v>379.1221923828125</v>
      </c>
      <c r="I161" s="1">
        <v>27.480512619018555</v>
      </c>
      <c r="J161">
        <f t="shared" si="29"/>
        <v>0.19702903375387665</v>
      </c>
      <c r="K161">
        <f t="shared" si="30"/>
        <v>991</v>
      </c>
      <c r="L161">
        <f t="shared" si="31"/>
        <v>50.772593475673773</v>
      </c>
      <c r="M161">
        <f t="shared" si="32"/>
        <v>-494.81684570312501</v>
      </c>
      <c r="N161" s="1">
        <v>43.506431579589844</v>
      </c>
      <c r="O161">
        <f t="shared" si="33"/>
        <v>34.278400421142578</v>
      </c>
      <c r="P161" s="1">
        <v>0.49790319800376892</v>
      </c>
      <c r="Q161" s="1">
        <v>1.3971756212413311E-2</v>
      </c>
      <c r="R161" s="1">
        <v>0</v>
      </c>
      <c r="S161" s="1">
        <v>0</v>
      </c>
      <c r="T161" s="1">
        <v>0</v>
      </c>
      <c r="U161" s="1">
        <v>37.206787109375</v>
      </c>
      <c r="V161" s="1">
        <v>381.87481689453125</v>
      </c>
      <c r="W161" s="1">
        <v>27.55204963684082</v>
      </c>
      <c r="X161" s="1">
        <v>37.081127166748047</v>
      </c>
      <c r="Y161" s="1">
        <v>34.278400421142578</v>
      </c>
      <c r="Z161" s="1">
        <v>0</v>
      </c>
      <c r="AA161" s="1">
        <v>99.999740600585937</v>
      </c>
      <c r="AB161" s="1">
        <v>4948.16845703125</v>
      </c>
      <c r="AC161" s="1">
        <v>110005</v>
      </c>
      <c r="AD161" s="1" t="s">
        <v>69</v>
      </c>
      <c r="AE161" s="1">
        <v>120</v>
      </c>
      <c r="AF161" s="1">
        <v>100</v>
      </c>
      <c r="AG161">
        <f t="shared" si="34"/>
        <v>5.4265452576557207</v>
      </c>
      <c r="AH161" s="1">
        <v>2.7551977634429932</v>
      </c>
    </row>
    <row r="162" spans="1:34" x14ac:dyDescent="0.25">
      <c r="A162" s="1">
        <v>146</v>
      </c>
      <c r="B162" s="1" t="s">
        <v>218</v>
      </c>
      <c r="C162" s="1">
        <v>1601.9999641925097</v>
      </c>
      <c r="D162" s="1">
        <v>77</v>
      </c>
      <c r="E162" s="1">
        <v>3</v>
      </c>
      <c r="F162" s="1">
        <v>20</v>
      </c>
      <c r="G162">
        <f t="shared" si="28"/>
        <v>2.5823537237661931</v>
      </c>
      <c r="H162" s="1">
        <v>380.39578247070312</v>
      </c>
      <c r="I162" s="1">
        <v>27.513893127441406</v>
      </c>
      <c r="J162">
        <f t="shared" si="29"/>
        <v>0.21107028418270599</v>
      </c>
      <c r="K162">
        <f t="shared" si="30"/>
        <v>991</v>
      </c>
      <c r="L162">
        <f t="shared" si="31"/>
        <v>50.80165824560946</v>
      </c>
      <c r="M162">
        <f t="shared" si="32"/>
        <v>-494.77470703124999</v>
      </c>
      <c r="N162" s="1">
        <v>43.521183013916016</v>
      </c>
      <c r="O162">
        <f t="shared" si="33"/>
        <v>34.290599822998047</v>
      </c>
      <c r="P162" s="1">
        <v>0.53362578153610229</v>
      </c>
      <c r="Q162" s="1">
        <v>1.4346993528306484E-2</v>
      </c>
      <c r="R162" s="1">
        <v>0</v>
      </c>
      <c r="S162" s="1">
        <v>0</v>
      </c>
      <c r="T162" s="1">
        <v>0</v>
      </c>
      <c r="U162" s="1">
        <v>37.223522186279297</v>
      </c>
      <c r="V162" s="1">
        <v>383.24038696289062</v>
      </c>
      <c r="W162" s="1">
        <v>27.586305618286133</v>
      </c>
      <c r="X162" s="1">
        <v>37.097854614257813</v>
      </c>
      <c r="Y162" s="1">
        <v>34.290599822998047</v>
      </c>
      <c r="Z162" s="1">
        <v>0</v>
      </c>
      <c r="AA162" s="1">
        <v>100.00061798095703</v>
      </c>
      <c r="AB162" s="1">
        <v>4947.7470703125</v>
      </c>
      <c r="AC162" s="1">
        <v>110005</v>
      </c>
      <c r="AD162" s="1" t="s">
        <v>71</v>
      </c>
      <c r="AE162" s="1">
        <v>120</v>
      </c>
      <c r="AF162" s="1">
        <v>100</v>
      </c>
      <c r="AG162">
        <f t="shared" si="34"/>
        <v>5.430231562413633</v>
      </c>
      <c r="AH162" s="1">
        <v>2.7586476802825928</v>
      </c>
    </row>
    <row r="163" spans="1:34" x14ac:dyDescent="0.25">
      <c r="A163" s="1">
        <v>147</v>
      </c>
      <c r="B163" s="1" t="s">
        <v>219</v>
      </c>
      <c r="C163" s="1">
        <v>1604.4999641366303</v>
      </c>
      <c r="D163" s="1">
        <v>77</v>
      </c>
      <c r="E163" s="1">
        <v>3</v>
      </c>
      <c r="F163" s="1">
        <v>20</v>
      </c>
      <c r="G163">
        <f t="shared" si="28"/>
        <v>2.5578425773265332</v>
      </c>
      <c r="H163" s="1">
        <v>381.72784423828125</v>
      </c>
      <c r="I163" s="1">
        <v>27.548797607421875</v>
      </c>
      <c r="J163">
        <f t="shared" si="29"/>
        <v>0.20906685041720402</v>
      </c>
      <c r="K163">
        <f t="shared" si="30"/>
        <v>991</v>
      </c>
      <c r="L163">
        <f t="shared" si="31"/>
        <v>50.804256487096183</v>
      </c>
      <c r="M163">
        <f t="shared" si="32"/>
        <v>-494.81162109374998</v>
      </c>
      <c r="N163" s="1">
        <v>43.521728515625</v>
      </c>
      <c r="O163">
        <f t="shared" si="33"/>
        <v>34.308956146240234</v>
      </c>
      <c r="P163" s="1">
        <v>0.52894026041030884</v>
      </c>
      <c r="Q163" s="1">
        <v>1.3260378502309322E-2</v>
      </c>
      <c r="R163" s="1">
        <v>0</v>
      </c>
      <c r="S163" s="1">
        <v>0</v>
      </c>
      <c r="T163" s="1">
        <v>0</v>
      </c>
      <c r="U163" s="1">
        <v>37.240123748779297</v>
      </c>
      <c r="V163" s="1">
        <v>384.49942016601562</v>
      </c>
      <c r="W163" s="1">
        <v>27.615619659423828</v>
      </c>
      <c r="X163" s="1">
        <v>37.117294311523437</v>
      </c>
      <c r="Y163" s="1">
        <v>34.308956146240234</v>
      </c>
      <c r="Z163" s="1">
        <v>0</v>
      </c>
      <c r="AA163" s="1">
        <v>100.00170135498047</v>
      </c>
      <c r="AB163" s="1">
        <v>4948.1162109375</v>
      </c>
      <c r="AC163" s="1">
        <v>110005</v>
      </c>
      <c r="AD163" s="1" t="s">
        <v>73</v>
      </c>
      <c r="AE163" s="1">
        <v>120</v>
      </c>
      <c r="AF163" s="1">
        <v>100</v>
      </c>
      <c r="AG163">
        <f t="shared" si="34"/>
        <v>5.4357824127127179</v>
      </c>
      <c r="AH163" s="1">
        <v>2.7616088390350342</v>
      </c>
    </row>
    <row r="164" spans="1:34" x14ac:dyDescent="0.25">
      <c r="A164" s="1">
        <v>148</v>
      </c>
      <c r="B164" s="1" t="s">
        <v>220</v>
      </c>
      <c r="C164" s="1">
        <v>1606.9999640807509</v>
      </c>
      <c r="D164" s="1">
        <v>77</v>
      </c>
      <c r="E164" s="1">
        <v>3</v>
      </c>
      <c r="F164" s="1">
        <v>20</v>
      </c>
      <c r="G164">
        <f t="shared" si="28"/>
        <v>2.5173173358558487</v>
      </c>
      <c r="H164" s="1">
        <v>383.01535034179687</v>
      </c>
      <c r="I164" s="1">
        <v>27.583614349365234</v>
      </c>
      <c r="J164">
        <f t="shared" si="29"/>
        <v>0.20575449465622983</v>
      </c>
      <c r="K164">
        <f t="shared" si="30"/>
        <v>991</v>
      </c>
      <c r="L164">
        <f t="shared" si="31"/>
        <v>50.838247772474411</v>
      </c>
      <c r="M164">
        <f t="shared" si="32"/>
        <v>-494.78583984375001</v>
      </c>
      <c r="N164" s="1">
        <v>43.560817718505859</v>
      </c>
      <c r="O164">
        <f t="shared" si="33"/>
        <v>34.328338623046875</v>
      </c>
      <c r="P164" s="1">
        <v>0.52024370431900024</v>
      </c>
      <c r="Q164" s="1">
        <v>1.3886594213545322E-2</v>
      </c>
      <c r="R164" s="1">
        <v>0</v>
      </c>
      <c r="S164" s="1">
        <v>0</v>
      </c>
      <c r="T164" s="1">
        <v>0</v>
      </c>
      <c r="U164" s="1">
        <v>37.261505126953125</v>
      </c>
      <c r="V164" s="1">
        <v>385.72515869140625</v>
      </c>
      <c r="W164" s="1">
        <v>27.663784027099609</v>
      </c>
      <c r="X164" s="1">
        <v>37.132877349853516</v>
      </c>
      <c r="Y164" s="1">
        <v>34.328338623046875</v>
      </c>
      <c r="Z164" s="1">
        <v>0</v>
      </c>
      <c r="AA164" s="1">
        <v>100.00218963623047</v>
      </c>
      <c r="AB164" s="1">
        <v>4947.8583984375</v>
      </c>
      <c r="AC164" s="1">
        <v>110005</v>
      </c>
      <c r="AD164" s="1" t="s">
        <v>75</v>
      </c>
      <c r="AE164" s="1">
        <v>120</v>
      </c>
      <c r="AF164" s="1">
        <v>100</v>
      </c>
      <c r="AG164">
        <f t="shared" si="34"/>
        <v>5.4416489203369016</v>
      </c>
      <c r="AH164" s="1">
        <v>2.7664389610290527</v>
      </c>
    </row>
    <row r="165" spans="1:34" x14ac:dyDescent="0.25">
      <c r="A165" s="1">
        <v>149</v>
      </c>
      <c r="B165" s="1" t="s">
        <v>221</v>
      </c>
      <c r="C165" s="1">
        <v>1609.4999640248716</v>
      </c>
      <c r="D165" s="1">
        <v>77</v>
      </c>
      <c r="E165" s="1">
        <v>3</v>
      </c>
      <c r="F165" s="1">
        <v>20</v>
      </c>
      <c r="G165">
        <f t="shared" si="28"/>
        <v>2.4613388188181045</v>
      </c>
      <c r="H165" s="1">
        <v>384.32470703125</v>
      </c>
      <c r="I165" s="1">
        <v>27.620044708251953</v>
      </c>
      <c r="J165">
        <f t="shared" si="29"/>
        <v>0.20117905582670684</v>
      </c>
      <c r="K165">
        <f t="shared" si="30"/>
        <v>991</v>
      </c>
      <c r="L165">
        <f t="shared" si="31"/>
        <v>50.941591570127883</v>
      </c>
      <c r="M165">
        <f t="shared" si="32"/>
        <v>-494.79960937499999</v>
      </c>
      <c r="N165" s="1">
        <v>43.566978454589844</v>
      </c>
      <c r="O165">
        <f t="shared" si="33"/>
        <v>34.3076171875</v>
      </c>
      <c r="P165" s="1">
        <v>0.50787711143493652</v>
      </c>
      <c r="Q165" s="1">
        <v>1.5480655245482922E-2</v>
      </c>
      <c r="R165" s="1">
        <v>0</v>
      </c>
      <c r="S165" s="1">
        <v>0</v>
      </c>
      <c r="T165" s="1">
        <v>0</v>
      </c>
      <c r="U165" s="1">
        <v>37.269081115722656</v>
      </c>
      <c r="V165" s="1">
        <v>387.10568237304687</v>
      </c>
      <c r="W165" s="1">
        <v>27.688474655151367</v>
      </c>
      <c r="X165" s="1">
        <v>37.146377563476563</v>
      </c>
      <c r="Y165" s="1">
        <v>34.3076171875</v>
      </c>
      <c r="Z165" s="1">
        <v>0</v>
      </c>
      <c r="AA165" s="1">
        <v>100.000732421875</v>
      </c>
      <c r="AB165" s="1">
        <v>4947.99609375</v>
      </c>
      <c r="AC165" s="1">
        <v>110005</v>
      </c>
      <c r="AD165" s="1" t="s">
        <v>77</v>
      </c>
      <c r="AE165" s="1">
        <v>120</v>
      </c>
      <c r="AF165" s="1">
        <v>100</v>
      </c>
      <c r="AG165">
        <f t="shared" si="34"/>
        <v>5.4353773522812796</v>
      </c>
      <c r="AH165" s="1">
        <v>2.7688677310943604</v>
      </c>
    </row>
    <row r="166" spans="1:34" x14ac:dyDescent="0.25">
      <c r="A166" s="1">
        <v>150</v>
      </c>
      <c r="B166" s="1" t="s">
        <v>222</v>
      </c>
      <c r="C166" s="1">
        <v>1611.9999639689922</v>
      </c>
      <c r="D166" s="1">
        <v>77</v>
      </c>
      <c r="E166" s="1">
        <v>3</v>
      </c>
      <c r="F166" s="1">
        <v>20</v>
      </c>
      <c r="G166">
        <f t="shared" si="28"/>
        <v>2.4377027712675208</v>
      </c>
      <c r="H166" s="1">
        <v>385.58868408203125</v>
      </c>
      <c r="I166" s="1">
        <v>27.653942108154297</v>
      </c>
      <c r="J166">
        <f t="shared" si="29"/>
        <v>0.19924714881197697</v>
      </c>
      <c r="K166">
        <f t="shared" si="30"/>
        <v>991</v>
      </c>
      <c r="L166">
        <f t="shared" si="31"/>
        <v>50.990320030872333</v>
      </c>
      <c r="M166">
        <f t="shared" si="32"/>
        <v>-494.81767578124999</v>
      </c>
      <c r="N166" s="1">
        <v>43.560985565185547</v>
      </c>
      <c r="O166">
        <f t="shared" si="33"/>
        <v>34.306835174560547</v>
      </c>
      <c r="P166" s="1">
        <v>0.50344407558441162</v>
      </c>
      <c r="Q166" s="1">
        <v>1.4172125607728958E-2</v>
      </c>
      <c r="R166" s="1">
        <v>0</v>
      </c>
      <c r="S166" s="1">
        <v>0</v>
      </c>
      <c r="T166" s="1">
        <v>0</v>
      </c>
      <c r="U166" s="1">
        <v>37.291553497314453</v>
      </c>
      <c r="V166" s="1">
        <v>388.23846435546875</v>
      </c>
      <c r="W166" s="1">
        <v>27.714056015014648</v>
      </c>
      <c r="X166" s="1">
        <v>37.165637969970703</v>
      </c>
      <c r="Y166" s="1">
        <v>34.306835174560547</v>
      </c>
      <c r="Z166" s="1">
        <v>0</v>
      </c>
      <c r="AA166" s="1">
        <v>99.999641418457031</v>
      </c>
      <c r="AB166" s="1">
        <v>4948.1767578125</v>
      </c>
      <c r="AC166" s="1">
        <v>110005</v>
      </c>
      <c r="AD166" s="1" t="s">
        <v>209</v>
      </c>
      <c r="AE166" s="1">
        <v>120</v>
      </c>
      <c r="AF166" s="1">
        <v>100</v>
      </c>
      <c r="AG166">
        <f t="shared" si="34"/>
        <v>5.4351407906650113</v>
      </c>
      <c r="AH166" s="1">
        <v>2.7713956832885742</v>
      </c>
    </row>
    <row r="167" spans="1:34" x14ac:dyDescent="0.25">
      <c r="A167" s="1">
        <v>151</v>
      </c>
      <c r="B167" s="1" t="s">
        <v>223</v>
      </c>
      <c r="C167" s="1">
        <v>1614.4999639131129</v>
      </c>
      <c r="D167" s="1">
        <v>77</v>
      </c>
      <c r="E167" s="1">
        <v>3</v>
      </c>
      <c r="F167" s="1">
        <v>20</v>
      </c>
      <c r="G167">
        <f t="shared" si="28"/>
        <v>2.4501944076884428</v>
      </c>
      <c r="H167" s="1">
        <v>386.8511962890625</v>
      </c>
      <c r="I167" s="1">
        <v>27.687944412231445</v>
      </c>
      <c r="J167">
        <f t="shared" si="29"/>
        <v>0.20026816046696658</v>
      </c>
      <c r="K167">
        <f t="shared" si="30"/>
        <v>991</v>
      </c>
      <c r="L167">
        <f t="shared" si="31"/>
        <v>50.961717825404733</v>
      </c>
      <c r="M167">
        <f t="shared" si="32"/>
        <v>-494.81923828125002</v>
      </c>
      <c r="N167" s="1">
        <v>43.594062805175781</v>
      </c>
      <c r="O167">
        <f t="shared" si="33"/>
        <v>34.343761444091797</v>
      </c>
      <c r="P167" s="1">
        <v>0.50668913125991821</v>
      </c>
      <c r="Q167" s="1">
        <v>1.2675292789936066E-2</v>
      </c>
      <c r="R167" s="1">
        <v>0</v>
      </c>
      <c r="S167" s="1">
        <v>0</v>
      </c>
      <c r="T167" s="1">
        <v>0</v>
      </c>
      <c r="U167" s="1">
        <v>37.308231353759766</v>
      </c>
      <c r="V167" s="1">
        <v>389.68719482421875</v>
      </c>
      <c r="W167" s="1">
        <v>27.755378723144531</v>
      </c>
      <c r="X167" s="1">
        <v>37.179115295410156</v>
      </c>
      <c r="Y167" s="1">
        <v>34.343761444091797</v>
      </c>
      <c r="Z167" s="1">
        <v>0</v>
      </c>
      <c r="AA167" s="1">
        <v>100.00003051757812</v>
      </c>
      <c r="AB167" s="1">
        <v>4948.1923828125</v>
      </c>
      <c r="AC167" s="1">
        <v>110005</v>
      </c>
      <c r="AD167" s="1" t="s">
        <v>224</v>
      </c>
      <c r="AE167" s="1">
        <v>120</v>
      </c>
      <c r="AF167" s="1">
        <v>100</v>
      </c>
      <c r="AG167">
        <f t="shared" si="34"/>
        <v>5.4463208882531013</v>
      </c>
      <c r="AH167" s="1">
        <v>2.7755386829376221</v>
      </c>
    </row>
    <row r="168" spans="1:34" x14ac:dyDescent="0.25">
      <c r="A168" s="1">
        <v>152</v>
      </c>
      <c r="B168" s="1" t="s">
        <v>225</v>
      </c>
      <c r="C168" s="1">
        <v>1616.4999638684094</v>
      </c>
      <c r="D168" s="1">
        <v>77</v>
      </c>
      <c r="E168" s="1">
        <v>4</v>
      </c>
      <c r="F168" s="1">
        <v>69</v>
      </c>
      <c r="G168">
        <f t="shared" si="28"/>
        <v>2.5433085770231245</v>
      </c>
      <c r="H168" s="1">
        <v>380</v>
      </c>
      <c r="I168" s="1">
        <v>27.709373474121094</v>
      </c>
      <c r="J168">
        <f t="shared" si="29"/>
        <v>0.20787890488281846</v>
      </c>
      <c r="K168">
        <f t="shared" si="30"/>
        <v>991</v>
      </c>
      <c r="L168">
        <f t="shared" si="31"/>
        <v>50.895804115737207</v>
      </c>
      <c r="M168">
        <f t="shared" si="32"/>
        <v>-494.849853515625</v>
      </c>
      <c r="N168" s="1">
        <v>43.593460083007812</v>
      </c>
      <c r="O168">
        <f t="shared" si="33"/>
        <v>34.381179809570313</v>
      </c>
      <c r="P168" s="1">
        <v>0.51247692108154297</v>
      </c>
      <c r="Q168" s="1">
        <v>1.2416082434356213E-2</v>
      </c>
      <c r="R168" s="1">
        <v>-1.3396298745647073E-3</v>
      </c>
      <c r="S168" s="1">
        <v>0.71693825721740723</v>
      </c>
      <c r="T168" s="1">
        <v>0</v>
      </c>
      <c r="U168" s="1">
        <v>37.321704864501953</v>
      </c>
      <c r="V168" s="1">
        <v>390.482421875</v>
      </c>
      <c r="W168" s="1">
        <v>27.776815414428711</v>
      </c>
      <c r="X168" s="1">
        <v>37.193817138671875</v>
      </c>
      <c r="Y168" s="1">
        <v>34.381179809570313</v>
      </c>
      <c r="Z168" s="1">
        <v>0</v>
      </c>
      <c r="AA168" s="1">
        <v>100.00157165527344</v>
      </c>
      <c r="AB168" s="1">
        <v>4948.49853515625</v>
      </c>
      <c r="AC168" s="1">
        <v>110005</v>
      </c>
      <c r="AD168" s="1" t="s">
        <v>79</v>
      </c>
      <c r="AE168" s="1">
        <v>120</v>
      </c>
      <c r="AF168" s="1">
        <v>100</v>
      </c>
      <c r="AG168">
        <f t="shared" si="34"/>
        <v>5.457670367895175</v>
      </c>
      <c r="AH168" s="1">
        <v>2.7777252197265625</v>
      </c>
    </row>
    <row r="169" spans="1:34" x14ac:dyDescent="0.25">
      <c r="A169" s="1">
        <v>153</v>
      </c>
      <c r="B169" s="1" t="s">
        <v>226</v>
      </c>
      <c r="C169" s="1">
        <v>1650.4999631084502</v>
      </c>
      <c r="D169" s="1">
        <v>77</v>
      </c>
      <c r="E169" s="1">
        <v>3</v>
      </c>
      <c r="F169" s="1">
        <v>8</v>
      </c>
      <c r="G169">
        <f t="shared" si="28"/>
        <v>2.6741749522535732</v>
      </c>
      <c r="H169" s="1">
        <v>371.44827270507812</v>
      </c>
      <c r="I169" s="1">
        <v>28.031797409057617</v>
      </c>
      <c r="J169">
        <f t="shared" si="29"/>
        <v>0.21857534927602365</v>
      </c>
      <c r="K169">
        <f t="shared" si="30"/>
        <v>991</v>
      </c>
      <c r="L169">
        <f t="shared" si="31"/>
        <v>51.083973093233318</v>
      </c>
      <c r="M169">
        <f t="shared" si="32"/>
        <v>-494.81689453125</v>
      </c>
      <c r="N169" s="1">
        <v>43.507419586181641</v>
      </c>
      <c r="O169">
        <f t="shared" si="33"/>
        <v>34.499256134033203</v>
      </c>
      <c r="P169" s="1">
        <v>0.55444043874740601</v>
      </c>
      <c r="Q169" s="1">
        <v>1.1349224485456944E-2</v>
      </c>
      <c r="R169" s="1">
        <v>0</v>
      </c>
      <c r="S169" s="1">
        <v>0</v>
      </c>
      <c r="T169" s="1">
        <v>0</v>
      </c>
      <c r="U169" s="1">
        <v>37.543933868408203</v>
      </c>
      <c r="V169" s="1">
        <v>372.80279541015625</v>
      </c>
      <c r="W169" s="1">
        <v>28.062765121459961</v>
      </c>
      <c r="X169" s="1">
        <v>37.41839599609375</v>
      </c>
      <c r="Y169" s="1">
        <v>34.499256134033203</v>
      </c>
      <c r="Z169" s="1">
        <v>0</v>
      </c>
      <c r="AA169" s="1">
        <v>100.00294494628906</v>
      </c>
      <c r="AB169" s="1">
        <v>4948.1689453125</v>
      </c>
      <c r="AC169" s="1">
        <v>110005</v>
      </c>
      <c r="AD169" s="1" t="s">
        <v>117</v>
      </c>
      <c r="AE169" s="1">
        <v>120</v>
      </c>
      <c r="AF169" s="1">
        <v>100</v>
      </c>
      <c r="AG169">
        <f t="shared" si="34"/>
        <v>5.4936193931826667</v>
      </c>
      <c r="AH169" s="1">
        <v>2.8063590526580811</v>
      </c>
    </row>
    <row r="170" spans="1:34" x14ac:dyDescent="0.25">
      <c r="A170" s="1">
        <v>154</v>
      </c>
      <c r="B170" s="1" t="s">
        <v>227</v>
      </c>
      <c r="C170" s="1">
        <v>1652.9999630525708</v>
      </c>
      <c r="D170" s="1">
        <v>77</v>
      </c>
      <c r="E170" s="1">
        <v>3</v>
      </c>
      <c r="F170" s="1">
        <v>13</v>
      </c>
      <c r="G170">
        <f t="shared" si="28"/>
        <v>2.6935648870154254</v>
      </c>
      <c r="H170" s="1">
        <v>372.15359497070312</v>
      </c>
      <c r="I170" s="1">
        <v>28.049448013305664</v>
      </c>
      <c r="J170">
        <f t="shared" si="29"/>
        <v>0.22016019762689149</v>
      </c>
      <c r="K170">
        <f t="shared" si="30"/>
        <v>991</v>
      </c>
      <c r="L170">
        <f t="shared" si="31"/>
        <v>51.06087268149286</v>
      </c>
      <c r="M170">
        <f t="shared" si="32"/>
        <v>-494.84746093749999</v>
      </c>
      <c r="N170" s="1">
        <v>43.509769439697266</v>
      </c>
      <c r="O170">
        <f t="shared" si="33"/>
        <v>34.523654937744141</v>
      </c>
      <c r="P170" s="1">
        <v>0.55774527788162231</v>
      </c>
      <c r="Q170" s="1">
        <v>1.338422205299139E-2</v>
      </c>
      <c r="R170" s="1">
        <v>0</v>
      </c>
      <c r="S170" s="1">
        <v>0</v>
      </c>
      <c r="T170" s="1">
        <v>0</v>
      </c>
      <c r="U170" s="1">
        <v>37.565967559814453</v>
      </c>
      <c r="V170" s="1">
        <v>373.97833251953125</v>
      </c>
      <c r="W170" s="1">
        <v>28.08793830871582</v>
      </c>
      <c r="X170" s="1">
        <v>37.434009552001953</v>
      </c>
      <c r="Y170" s="1">
        <v>34.523654937744141</v>
      </c>
      <c r="Z170" s="1">
        <v>0</v>
      </c>
      <c r="AA170" s="1">
        <v>100.00363922119141</v>
      </c>
      <c r="AB170" s="1">
        <v>4948.474609375</v>
      </c>
      <c r="AC170" s="1">
        <v>110005</v>
      </c>
      <c r="AD170" s="1" t="s">
        <v>57</v>
      </c>
      <c r="AE170" s="1">
        <v>120</v>
      </c>
      <c r="AF170" s="1">
        <v>100</v>
      </c>
      <c r="AG170">
        <f t="shared" si="34"/>
        <v>5.5010733605741766</v>
      </c>
      <c r="AH170" s="1">
        <v>2.8088960647583008</v>
      </c>
    </row>
    <row r="171" spans="1:34" x14ac:dyDescent="0.25">
      <c r="A171" s="1">
        <v>155</v>
      </c>
      <c r="B171" s="1" t="s">
        <v>228</v>
      </c>
      <c r="C171" s="1">
        <v>1655.4999629966915</v>
      </c>
      <c r="D171" s="1">
        <v>77</v>
      </c>
      <c r="E171" s="1">
        <v>3</v>
      </c>
      <c r="F171" s="1">
        <v>18</v>
      </c>
      <c r="G171">
        <f t="shared" ref="G171:G202" si="35">J171*K171/$A$9</f>
        <v>2.5286254329151152</v>
      </c>
      <c r="H171" s="1">
        <v>372.78424072265625</v>
      </c>
      <c r="I171" s="1">
        <v>28.062503814697266</v>
      </c>
      <c r="J171">
        <f t="shared" ref="J171:J202" si="36">IF(E171=3,AA171*1.2028/(O171+273)*(Q171/(1000-I171)*H171+P171),IF(E171=4,(R171*H171+S171),0))</f>
        <v>0.20667876898700738</v>
      </c>
      <c r="K171">
        <f t="shared" ref="K171:K202" si="37">($I$9-$A$9*T171)</f>
        <v>991</v>
      </c>
      <c r="L171">
        <f t="shared" ref="L171:L202" si="38">100*AH171/AG171</f>
        <v>51.027325989097427</v>
      </c>
      <c r="M171">
        <f t="shared" ref="M171:M202" si="39">AB171/-10</f>
        <v>-494.83022460937502</v>
      </c>
      <c r="N171" s="1">
        <v>43.523876190185547</v>
      </c>
      <c r="O171">
        <f t="shared" ref="O171:O202" si="40">Y171</f>
        <v>34.556598663330078</v>
      </c>
      <c r="P171" s="1">
        <v>0.52401536703109741</v>
      </c>
      <c r="Q171" s="1">
        <v>1.1593900620937347E-2</v>
      </c>
      <c r="R171" s="1">
        <v>0</v>
      </c>
      <c r="S171" s="1">
        <v>0</v>
      </c>
      <c r="T171" s="1">
        <v>0</v>
      </c>
      <c r="U171" s="1">
        <v>37.578609466552734</v>
      </c>
      <c r="V171" s="1">
        <v>375.21795654296875</v>
      </c>
      <c r="W171" s="1">
        <v>28.121053695678711</v>
      </c>
      <c r="X171" s="1">
        <v>37.449615478515625</v>
      </c>
      <c r="Y171" s="1">
        <v>34.556598663330078</v>
      </c>
      <c r="Z171" s="1">
        <v>0</v>
      </c>
      <c r="AA171" s="1">
        <v>100.00312805175781</v>
      </c>
      <c r="AB171" s="1">
        <v>4948.30224609375</v>
      </c>
      <c r="AC171" s="1">
        <v>110005</v>
      </c>
      <c r="AD171" s="1" t="s">
        <v>120</v>
      </c>
      <c r="AE171" s="1">
        <v>120</v>
      </c>
      <c r="AF171" s="1">
        <v>100</v>
      </c>
      <c r="AG171">
        <f t="shared" ref="AG171:AG202" si="41">0.61365*EXP(17.502*O171/(240.97+O171))</f>
        <v>5.5111517979761135</v>
      </c>
      <c r="AH171" s="1">
        <v>2.8121933937072754</v>
      </c>
    </row>
    <row r="172" spans="1:34" x14ac:dyDescent="0.25">
      <c r="A172" s="1">
        <v>156</v>
      </c>
      <c r="B172" s="1" t="s">
        <v>229</v>
      </c>
      <c r="C172" s="1">
        <v>1657.9999629408121</v>
      </c>
      <c r="D172" s="1">
        <v>77</v>
      </c>
      <c r="E172" s="1">
        <v>3</v>
      </c>
      <c r="F172" s="1">
        <v>20</v>
      </c>
      <c r="G172">
        <f t="shared" si="35"/>
        <v>2.4713833192937025</v>
      </c>
      <c r="H172" s="1">
        <v>373.8260498046875</v>
      </c>
      <c r="I172" s="1">
        <v>28.086832046508789</v>
      </c>
      <c r="J172">
        <f t="shared" si="36"/>
        <v>0.20200004930654883</v>
      </c>
      <c r="K172">
        <f t="shared" si="37"/>
        <v>991</v>
      </c>
      <c r="L172">
        <f t="shared" si="38"/>
        <v>51.00063867145635</v>
      </c>
      <c r="M172">
        <f t="shared" si="39"/>
        <v>-494.81430664062498</v>
      </c>
      <c r="N172" s="1">
        <v>43.525901794433594</v>
      </c>
      <c r="O172">
        <f t="shared" si="40"/>
        <v>34.582889556884766</v>
      </c>
      <c r="P172" s="1">
        <v>0.51194262504577637</v>
      </c>
      <c r="Q172" s="1">
        <v>1.1946608312427998E-2</v>
      </c>
      <c r="R172" s="1">
        <v>0</v>
      </c>
      <c r="S172" s="1">
        <v>0</v>
      </c>
      <c r="T172" s="1">
        <v>0</v>
      </c>
      <c r="U172" s="1">
        <v>37.596832275390625</v>
      </c>
      <c r="V172" s="1">
        <v>376.49429321289062</v>
      </c>
      <c r="W172" s="1">
        <v>28.147121429443359</v>
      </c>
      <c r="X172" s="1">
        <v>37.465988159179688</v>
      </c>
      <c r="Y172" s="1">
        <v>34.582889556884766</v>
      </c>
      <c r="Z172" s="1">
        <v>0</v>
      </c>
      <c r="AA172" s="1">
        <v>100.00420379638672</v>
      </c>
      <c r="AB172" s="1">
        <v>4948.14306640625</v>
      </c>
      <c r="AC172" s="1">
        <v>110005</v>
      </c>
      <c r="AD172" s="1" t="s">
        <v>61</v>
      </c>
      <c r="AE172" s="1">
        <v>120</v>
      </c>
      <c r="AF172" s="1">
        <v>100</v>
      </c>
      <c r="AG172">
        <f t="shared" si="41"/>
        <v>5.5192064549303392</v>
      </c>
      <c r="AH172" s="1">
        <v>2.8148305416107178</v>
      </c>
    </row>
    <row r="173" spans="1:34" x14ac:dyDescent="0.25">
      <c r="A173" s="1">
        <v>157</v>
      </c>
      <c r="B173" s="1" t="s">
        <v>230</v>
      </c>
      <c r="C173" s="1">
        <v>1660.4999628849328</v>
      </c>
      <c r="D173" s="1">
        <v>77</v>
      </c>
      <c r="E173" s="1">
        <v>3</v>
      </c>
      <c r="F173" s="1">
        <v>20</v>
      </c>
      <c r="G173">
        <f t="shared" si="35"/>
        <v>2.4494921700114864</v>
      </c>
      <c r="H173" s="1">
        <v>375.12802124023437</v>
      </c>
      <c r="I173" s="1">
        <v>28.116430282592773</v>
      </c>
      <c r="J173">
        <f t="shared" si="36"/>
        <v>0.20021076263464219</v>
      </c>
      <c r="K173">
        <f t="shared" si="37"/>
        <v>991</v>
      </c>
      <c r="L173">
        <f t="shared" si="38"/>
        <v>51.045898309203857</v>
      </c>
      <c r="M173">
        <f t="shared" si="39"/>
        <v>-494.81928710937501</v>
      </c>
      <c r="N173" s="1">
        <v>43.536220550537109</v>
      </c>
      <c r="O173">
        <f t="shared" si="40"/>
        <v>34.585536956787109</v>
      </c>
      <c r="P173" s="1">
        <v>0.50766938924789429</v>
      </c>
      <c r="Q173" s="1">
        <v>1.1132402345538139E-2</v>
      </c>
      <c r="R173" s="1">
        <v>0</v>
      </c>
      <c r="S173" s="1">
        <v>0</v>
      </c>
      <c r="T173" s="1">
        <v>0</v>
      </c>
      <c r="U173" s="1">
        <v>37.610370635986328</v>
      </c>
      <c r="V173" s="1">
        <v>377.74160766601562</v>
      </c>
      <c r="W173" s="1">
        <v>28.176223754882812</v>
      </c>
      <c r="X173" s="1">
        <v>37.480640411376953</v>
      </c>
      <c r="Y173" s="1">
        <v>34.585536956787109</v>
      </c>
      <c r="Z173" s="1">
        <v>0</v>
      </c>
      <c r="AA173" s="1">
        <v>100.0042724609375</v>
      </c>
      <c r="AB173" s="1">
        <v>4948.19287109375</v>
      </c>
      <c r="AC173" s="1">
        <v>110005</v>
      </c>
      <c r="AD173" s="1" t="s">
        <v>123</v>
      </c>
      <c r="AE173" s="1">
        <v>120</v>
      </c>
      <c r="AF173" s="1">
        <v>100</v>
      </c>
      <c r="AG173">
        <f t="shared" si="41"/>
        <v>5.5200180972158321</v>
      </c>
      <c r="AH173" s="1">
        <v>2.8177428245544434</v>
      </c>
    </row>
    <row r="174" spans="1:34" x14ac:dyDescent="0.25">
      <c r="A174" s="1">
        <v>158</v>
      </c>
      <c r="B174" s="1" t="s">
        <v>231</v>
      </c>
      <c r="C174" s="1">
        <v>1662.9999628290534</v>
      </c>
      <c r="D174" s="1">
        <v>77</v>
      </c>
      <c r="E174" s="1">
        <v>3</v>
      </c>
      <c r="F174" s="1">
        <v>20</v>
      </c>
      <c r="G174">
        <f t="shared" si="35"/>
        <v>2.5208922767834028</v>
      </c>
      <c r="H174" s="1">
        <v>376.38919067382812</v>
      </c>
      <c r="I174" s="1">
        <v>28.144515991210937</v>
      </c>
      <c r="J174">
        <f t="shared" si="36"/>
        <v>0.20604669467149911</v>
      </c>
      <c r="K174">
        <f t="shared" si="37"/>
        <v>991</v>
      </c>
      <c r="L174">
        <f t="shared" si="38"/>
        <v>51.119134267249066</v>
      </c>
      <c r="M174">
        <f t="shared" si="39"/>
        <v>-494.84370117187501</v>
      </c>
      <c r="N174" s="1">
        <v>43.520126342773437</v>
      </c>
      <c r="O174">
        <f t="shared" si="40"/>
        <v>34.575862884521484</v>
      </c>
      <c r="P174" s="1">
        <v>0.52217131853103638</v>
      </c>
      <c r="Q174" s="1">
        <v>1.213390938937664E-2</v>
      </c>
      <c r="R174" s="1">
        <v>0</v>
      </c>
      <c r="S174" s="1">
        <v>0</v>
      </c>
      <c r="T174" s="1">
        <v>0</v>
      </c>
      <c r="U174" s="1">
        <v>37.629833221435547</v>
      </c>
      <c r="V174" s="1">
        <v>379.05035400390625</v>
      </c>
      <c r="W174" s="1">
        <v>28.201366424560547</v>
      </c>
      <c r="X174" s="1">
        <v>37.503917694091797</v>
      </c>
      <c r="Y174" s="1">
        <v>34.575862884521484</v>
      </c>
      <c r="Z174" s="1">
        <v>0</v>
      </c>
      <c r="AA174" s="1">
        <v>100.00471496582031</v>
      </c>
      <c r="AB174" s="1">
        <v>4948.43701171875</v>
      </c>
      <c r="AC174" s="1">
        <v>110005</v>
      </c>
      <c r="AD174" s="1" t="s">
        <v>65</v>
      </c>
      <c r="AE174" s="1">
        <v>120</v>
      </c>
      <c r="AF174" s="1">
        <v>100</v>
      </c>
      <c r="AG174">
        <f t="shared" si="41"/>
        <v>5.5170527143740147</v>
      </c>
      <c r="AH174" s="1">
        <v>2.8202695846557617</v>
      </c>
    </row>
    <row r="175" spans="1:34" x14ac:dyDescent="0.25">
      <c r="A175" s="1">
        <v>159</v>
      </c>
      <c r="B175" s="1" t="s">
        <v>232</v>
      </c>
      <c r="C175" s="1">
        <v>1665.499962773174</v>
      </c>
      <c r="D175" s="1">
        <v>77</v>
      </c>
      <c r="E175" s="1">
        <v>3</v>
      </c>
      <c r="F175" s="1">
        <v>20</v>
      </c>
      <c r="G175">
        <f t="shared" si="35"/>
        <v>2.5433687597130716</v>
      </c>
      <c r="H175" s="1">
        <v>377.70584106445312</v>
      </c>
      <c r="I175" s="1">
        <v>28.172721862792969</v>
      </c>
      <c r="J175">
        <f t="shared" si="36"/>
        <v>0.20788382395232977</v>
      </c>
      <c r="K175">
        <f t="shared" si="37"/>
        <v>991</v>
      </c>
      <c r="L175">
        <f t="shared" si="38"/>
        <v>51.104235604384449</v>
      </c>
      <c r="M175">
        <f t="shared" si="39"/>
        <v>-494.77041015625002</v>
      </c>
      <c r="N175" s="1">
        <v>43.531368255615234</v>
      </c>
      <c r="O175">
        <f t="shared" si="40"/>
        <v>34.593891143798828</v>
      </c>
      <c r="P175" s="1">
        <v>0.52756589651107788</v>
      </c>
      <c r="Q175" s="1">
        <v>1.0377760976552963E-2</v>
      </c>
      <c r="R175" s="1">
        <v>0</v>
      </c>
      <c r="S175" s="1">
        <v>0</v>
      </c>
      <c r="T175" s="1">
        <v>0</v>
      </c>
      <c r="U175" s="1">
        <v>37.642929077148438</v>
      </c>
      <c r="V175" s="1">
        <v>380.52276611328125</v>
      </c>
      <c r="W175" s="1">
        <v>28.221382141113281</v>
      </c>
      <c r="X175" s="1">
        <v>37.512222290039062</v>
      </c>
      <c r="Y175" s="1">
        <v>34.593891143798828</v>
      </c>
      <c r="Z175" s="1">
        <v>0</v>
      </c>
      <c r="AA175" s="1">
        <v>100.00474548339844</v>
      </c>
      <c r="AB175" s="1">
        <v>4947.7041015625</v>
      </c>
      <c r="AC175" s="1">
        <v>110005</v>
      </c>
      <c r="AD175" s="1" t="s">
        <v>126</v>
      </c>
      <c r="AE175" s="1">
        <v>120</v>
      </c>
      <c r="AF175" s="1">
        <v>100</v>
      </c>
      <c r="AG175">
        <f t="shared" si="41"/>
        <v>5.5225800118964701</v>
      </c>
      <c r="AH175" s="1">
        <v>2.8222723007202148</v>
      </c>
    </row>
    <row r="176" spans="1:34" x14ac:dyDescent="0.25">
      <c r="A176" s="1">
        <v>160</v>
      </c>
      <c r="B176" s="1" t="s">
        <v>233</v>
      </c>
      <c r="C176" s="1">
        <v>1667.9999627172947</v>
      </c>
      <c r="D176" s="1">
        <v>77</v>
      </c>
      <c r="E176" s="1">
        <v>3</v>
      </c>
      <c r="F176" s="1">
        <v>20</v>
      </c>
      <c r="G176">
        <f t="shared" si="35"/>
        <v>2.5508366240914824</v>
      </c>
      <c r="H176" s="1">
        <v>379.0235595703125</v>
      </c>
      <c r="I176" s="1">
        <v>28.198692321777344</v>
      </c>
      <c r="J176">
        <f t="shared" si="36"/>
        <v>0.20849421448174579</v>
      </c>
      <c r="K176">
        <f t="shared" si="37"/>
        <v>991</v>
      </c>
      <c r="L176">
        <f t="shared" si="38"/>
        <v>51.094053740459827</v>
      </c>
      <c r="M176">
        <f t="shared" si="39"/>
        <v>-494.81181640624999</v>
      </c>
      <c r="N176" s="1">
        <v>43.538482666015625</v>
      </c>
      <c r="O176">
        <f t="shared" si="40"/>
        <v>34.624168395996094</v>
      </c>
      <c r="P176" s="1">
        <v>0.52924352884292603</v>
      </c>
      <c r="Q176" s="1">
        <v>1.0184037499129772E-2</v>
      </c>
      <c r="R176" s="1">
        <v>0</v>
      </c>
      <c r="S176" s="1">
        <v>0</v>
      </c>
      <c r="T176" s="1">
        <v>0</v>
      </c>
      <c r="U176" s="1">
        <v>37.661521911621094</v>
      </c>
      <c r="V176" s="1">
        <v>381.80551147460937</v>
      </c>
      <c r="W176" s="1">
        <v>28.263397216796875</v>
      </c>
      <c r="X176" s="1">
        <v>37.536472320556641</v>
      </c>
      <c r="Y176" s="1">
        <v>34.624168395996094</v>
      </c>
      <c r="Z176" s="1">
        <v>0</v>
      </c>
      <c r="AA176" s="1">
        <v>100.00420379638672</v>
      </c>
      <c r="AB176" s="1">
        <v>4948.1181640625</v>
      </c>
      <c r="AC176" s="1">
        <v>110005</v>
      </c>
      <c r="AD176" s="1" t="s">
        <v>69</v>
      </c>
      <c r="AE176" s="1">
        <v>120</v>
      </c>
      <c r="AF176" s="1">
        <v>100</v>
      </c>
      <c r="AG176">
        <f t="shared" si="41"/>
        <v>5.5318735688687264</v>
      </c>
      <c r="AH176" s="1">
        <v>2.8264584541320801</v>
      </c>
    </row>
    <row r="177" spans="1:34" x14ac:dyDescent="0.25">
      <c r="A177" s="1">
        <v>161</v>
      </c>
      <c r="B177" s="1" t="s">
        <v>234</v>
      </c>
      <c r="C177" s="1">
        <v>1670.4999626614153</v>
      </c>
      <c r="D177" s="1">
        <v>77</v>
      </c>
      <c r="E177" s="1">
        <v>3</v>
      </c>
      <c r="F177" s="1">
        <v>20</v>
      </c>
      <c r="G177">
        <f t="shared" si="35"/>
        <v>2.5523406948721514</v>
      </c>
      <c r="H177" s="1">
        <v>380.33132934570312</v>
      </c>
      <c r="I177" s="1">
        <v>28.226587295532227</v>
      </c>
      <c r="J177">
        <f t="shared" si="36"/>
        <v>0.20861715064040792</v>
      </c>
      <c r="K177">
        <f t="shared" si="37"/>
        <v>991</v>
      </c>
      <c r="L177">
        <f t="shared" si="38"/>
        <v>51.142315149837643</v>
      </c>
      <c r="M177">
        <f t="shared" si="39"/>
        <v>-494.82421875</v>
      </c>
      <c r="N177" s="1">
        <v>43.540859222412109</v>
      </c>
      <c r="O177">
        <f t="shared" si="40"/>
        <v>34.617694854736328</v>
      </c>
      <c r="P177" s="1">
        <v>0.52932977676391602</v>
      </c>
      <c r="Q177" s="1">
        <v>1.071381289511919E-2</v>
      </c>
      <c r="R177" s="1">
        <v>0</v>
      </c>
      <c r="S177" s="1">
        <v>0</v>
      </c>
      <c r="T177" s="1">
        <v>0</v>
      </c>
      <c r="U177" s="1">
        <v>37.674842834472656</v>
      </c>
      <c r="V177" s="1">
        <v>382.95590209960937</v>
      </c>
      <c r="W177" s="1">
        <v>28.280149459838867</v>
      </c>
      <c r="X177" s="1">
        <v>37.546222686767578</v>
      </c>
      <c r="Y177" s="1">
        <v>34.617694854736328</v>
      </c>
      <c r="Z177" s="1">
        <v>0</v>
      </c>
      <c r="AA177" s="1">
        <v>100.00341033935547</v>
      </c>
      <c r="AB177" s="1">
        <v>4948.2421875</v>
      </c>
      <c r="AC177" s="1">
        <v>110005</v>
      </c>
      <c r="AD177" s="1" t="s">
        <v>172</v>
      </c>
      <c r="AE177" s="1">
        <v>120</v>
      </c>
      <c r="AF177" s="1">
        <v>100</v>
      </c>
      <c r="AG177">
        <f t="shared" si="41"/>
        <v>5.5298853832782919</v>
      </c>
      <c r="AH177" s="1">
        <v>2.8281114101409912</v>
      </c>
    </row>
    <row r="178" spans="1:34" x14ac:dyDescent="0.25">
      <c r="A178" s="1">
        <v>162</v>
      </c>
      <c r="B178" s="1" t="s">
        <v>235</v>
      </c>
      <c r="C178" s="1">
        <v>1672.999962605536</v>
      </c>
      <c r="D178" s="1">
        <v>77</v>
      </c>
      <c r="E178" s="1">
        <v>3</v>
      </c>
      <c r="F178" s="1">
        <v>20</v>
      </c>
      <c r="G178">
        <f t="shared" si="35"/>
        <v>2.4841389579502779</v>
      </c>
      <c r="H178" s="1">
        <v>381.637451171875</v>
      </c>
      <c r="I178" s="1">
        <v>28.251096725463867</v>
      </c>
      <c r="J178">
        <f t="shared" si="36"/>
        <v>0.20304263934810546</v>
      </c>
      <c r="K178">
        <f t="shared" si="37"/>
        <v>991</v>
      </c>
      <c r="L178">
        <f t="shared" si="38"/>
        <v>51.178879634723231</v>
      </c>
      <c r="M178">
        <f t="shared" si="39"/>
        <v>-494.81806640625001</v>
      </c>
      <c r="N178" s="1">
        <v>43.554298400878906</v>
      </c>
      <c r="O178">
        <f t="shared" si="40"/>
        <v>34.625503540039063</v>
      </c>
      <c r="P178" s="1">
        <v>0.51504802703857422</v>
      </c>
      <c r="Q178" s="1">
        <v>1.0751078836619854E-2</v>
      </c>
      <c r="R178" s="1">
        <v>0</v>
      </c>
      <c r="S178" s="1">
        <v>0</v>
      </c>
      <c r="T178" s="1">
        <v>0</v>
      </c>
      <c r="U178" s="1">
        <v>37.693862915039063</v>
      </c>
      <c r="V178" s="1">
        <v>384.14495849609375</v>
      </c>
      <c r="W178" s="1">
        <v>28.312129974365234</v>
      </c>
      <c r="X178" s="1">
        <v>37.561668395996094</v>
      </c>
      <c r="Y178" s="1">
        <v>34.625503540039063</v>
      </c>
      <c r="Z178" s="1">
        <v>0</v>
      </c>
      <c r="AA178" s="1">
        <v>100.00521850585937</v>
      </c>
      <c r="AB178" s="1">
        <v>4948.1806640625</v>
      </c>
      <c r="AC178" s="1">
        <v>110005</v>
      </c>
      <c r="AD178" s="1" t="s">
        <v>73</v>
      </c>
      <c r="AE178" s="1">
        <v>120</v>
      </c>
      <c r="AF178" s="1">
        <v>100</v>
      </c>
      <c r="AG178">
        <f t="shared" si="41"/>
        <v>5.5322837021124993</v>
      </c>
      <c r="AH178" s="1">
        <v>2.8313608169555664</v>
      </c>
    </row>
    <row r="179" spans="1:34" x14ac:dyDescent="0.25">
      <c r="A179" s="1">
        <v>163</v>
      </c>
      <c r="B179" s="1" t="s">
        <v>236</v>
      </c>
      <c r="C179" s="1">
        <v>1675.4999625496566</v>
      </c>
      <c r="D179" s="1">
        <v>77</v>
      </c>
      <c r="E179" s="1">
        <v>3</v>
      </c>
      <c r="F179" s="1">
        <v>20</v>
      </c>
      <c r="G179">
        <f t="shared" si="35"/>
        <v>2.4091067535155735</v>
      </c>
      <c r="H179" s="1">
        <v>382.90374755859375</v>
      </c>
      <c r="I179" s="1">
        <v>28.278779983520508</v>
      </c>
      <c r="J179">
        <f t="shared" si="36"/>
        <v>0.19690983555475422</v>
      </c>
      <c r="K179">
        <f t="shared" si="37"/>
        <v>991</v>
      </c>
      <c r="L179">
        <f t="shared" si="38"/>
        <v>51.222816648361707</v>
      </c>
      <c r="M179">
        <f t="shared" si="39"/>
        <v>-494.81547851562499</v>
      </c>
      <c r="N179" s="1">
        <v>43.531517028808594</v>
      </c>
      <c r="O179">
        <f t="shared" si="40"/>
        <v>34.617343902587891</v>
      </c>
      <c r="P179" s="1">
        <v>0.49939259886741638</v>
      </c>
      <c r="Q179" s="1">
        <v>1.0636210441589355E-2</v>
      </c>
      <c r="R179" s="1">
        <v>0</v>
      </c>
      <c r="S179" s="1">
        <v>0</v>
      </c>
      <c r="T179" s="1">
        <v>0</v>
      </c>
      <c r="U179" s="1">
        <v>37.711681365966797</v>
      </c>
      <c r="V179" s="1">
        <v>385.45663452148437</v>
      </c>
      <c r="W179" s="1">
        <v>28.324224472045898</v>
      </c>
      <c r="X179" s="1">
        <v>37.578742980957031</v>
      </c>
      <c r="Y179" s="1">
        <v>34.617343902587891</v>
      </c>
      <c r="Z179" s="1">
        <v>0</v>
      </c>
      <c r="AA179" s="1">
        <v>100.00301361083984</v>
      </c>
      <c r="AB179" s="1">
        <v>4948.15478515625</v>
      </c>
      <c r="AC179" s="1">
        <v>110005</v>
      </c>
      <c r="AD179" s="1" t="s">
        <v>237</v>
      </c>
      <c r="AE179" s="1">
        <v>120</v>
      </c>
      <c r="AF179" s="1">
        <v>100</v>
      </c>
      <c r="AG179">
        <f t="shared" si="41"/>
        <v>5.5297776148946269</v>
      </c>
      <c r="AH179" s="1">
        <v>2.832507848739624</v>
      </c>
    </row>
    <row r="180" spans="1:34" x14ac:dyDescent="0.25">
      <c r="A180" s="1">
        <v>164</v>
      </c>
      <c r="B180" s="1" t="s">
        <v>238</v>
      </c>
      <c r="C180" s="1">
        <v>1677.9999624937773</v>
      </c>
      <c r="D180" s="1">
        <v>77</v>
      </c>
      <c r="E180" s="1">
        <v>3</v>
      </c>
      <c r="F180" s="1">
        <v>20</v>
      </c>
      <c r="G180">
        <f t="shared" si="35"/>
        <v>2.3543472078591483</v>
      </c>
      <c r="H180" s="1">
        <v>384.14321899414062</v>
      </c>
      <c r="I180" s="1">
        <v>28.304603576660156</v>
      </c>
      <c r="J180">
        <f t="shared" si="36"/>
        <v>0.19243403010755902</v>
      </c>
      <c r="K180">
        <f t="shared" si="37"/>
        <v>991</v>
      </c>
      <c r="L180">
        <f t="shared" si="38"/>
        <v>51.189529587001317</v>
      </c>
      <c r="M180">
        <f t="shared" si="39"/>
        <v>-494.77280273437498</v>
      </c>
      <c r="N180" s="1">
        <v>43.550258636474609</v>
      </c>
      <c r="O180">
        <f t="shared" si="40"/>
        <v>34.651584625244141</v>
      </c>
      <c r="P180" s="1">
        <v>0.4883844256401062</v>
      </c>
      <c r="Q180" s="1">
        <v>9.6271513029932976E-3</v>
      </c>
      <c r="R180" s="1">
        <v>0</v>
      </c>
      <c r="S180" s="1">
        <v>0</v>
      </c>
      <c r="T180" s="1">
        <v>0</v>
      </c>
      <c r="U180" s="1">
        <v>37.725284576416016</v>
      </c>
      <c r="V180" s="1">
        <v>386.66696166992187</v>
      </c>
      <c r="W180" s="1">
        <v>28.359590530395508</v>
      </c>
      <c r="X180" s="1">
        <v>37.593841552734375</v>
      </c>
      <c r="Y180" s="1">
        <v>34.651584625244141</v>
      </c>
      <c r="Z180" s="1">
        <v>0</v>
      </c>
      <c r="AA180" s="1">
        <v>100.00334167480469</v>
      </c>
      <c r="AB180" s="1">
        <v>4947.72802734375</v>
      </c>
      <c r="AC180" s="1">
        <v>110005</v>
      </c>
      <c r="AD180" s="1" t="s">
        <v>77</v>
      </c>
      <c r="AE180" s="1">
        <v>120</v>
      </c>
      <c r="AF180" s="1">
        <v>100</v>
      </c>
      <c r="AG180">
        <f t="shared" si="41"/>
        <v>5.5403006652883322</v>
      </c>
      <c r="AH180" s="1">
        <v>2.8360538482666016</v>
      </c>
    </row>
    <row r="181" spans="1:34" x14ac:dyDescent="0.25">
      <c r="A181" s="1">
        <v>165</v>
      </c>
      <c r="B181" s="1" t="s">
        <v>239</v>
      </c>
      <c r="C181" s="1">
        <v>1680.4999624378979</v>
      </c>
      <c r="D181" s="1">
        <v>77</v>
      </c>
      <c r="E181" s="1">
        <v>3</v>
      </c>
      <c r="F181" s="1">
        <v>20</v>
      </c>
      <c r="G181">
        <f t="shared" si="35"/>
        <v>2.3207947473499639</v>
      </c>
      <c r="H181" s="1">
        <v>385.35385131835937</v>
      </c>
      <c r="I181" s="1">
        <v>28.329498291015625</v>
      </c>
      <c r="J181">
        <f t="shared" si="36"/>
        <v>0.18969159892567819</v>
      </c>
      <c r="K181">
        <f t="shared" si="37"/>
        <v>991</v>
      </c>
      <c r="L181">
        <f t="shared" si="38"/>
        <v>51.147411909097393</v>
      </c>
      <c r="M181">
        <f t="shared" si="39"/>
        <v>-494.810546875</v>
      </c>
      <c r="N181" s="1">
        <v>43.556423187255859</v>
      </c>
      <c r="O181">
        <f t="shared" si="40"/>
        <v>34.686000823974609</v>
      </c>
      <c r="P181" s="1">
        <v>0.48106122016906738</v>
      </c>
      <c r="Q181" s="1">
        <v>1.0515488684177399E-2</v>
      </c>
      <c r="R181" s="1">
        <v>0</v>
      </c>
      <c r="S181" s="1">
        <v>0</v>
      </c>
      <c r="T181" s="1">
        <v>0</v>
      </c>
      <c r="U181" s="1">
        <v>37.743446350097656</v>
      </c>
      <c r="V181" s="1">
        <v>387.88104248046875</v>
      </c>
      <c r="W181" s="1">
        <v>28.390518188476562</v>
      </c>
      <c r="X181" s="1">
        <v>37.611244201660156</v>
      </c>
      <c r="Y181" s="1">
        <v>34.686000823974609</v>
      </c>
      <c r="Z181" s="1">
        <v>0</v>
      </c>
      <c r="AA181" s="1">
        <v>100.00308227539062</v>
      </c>
      <c r="AB181" s="1">
        <v>4948.10546875</v>
      </c>
      <c r="AC181" s="1">
        <v>110005</v>
      </c>
      <c r="AD181" s="1" t="s">
        <v>240</v>
      </c>
      <c r="AE181" s="1">
        <v>120</v>
      </c>
      <c r="AF181" s="1">
        <v>100</v>
      </c>
      <c r="AG181">
        <f t="shared" si="41"/>
        <v>5.5508951814505556</v>
      </c>
      <c r="AH181" s="1">
        <v>2.8391392230987549</v>
      </c>
    </row>
    <row r="182" spans="1:34" x14ac:dyDescent="0.25">
      <c r="A182" s="1">
        <v>166</v>
      </c>
      <c r="B182" s="1" t="s">
        <v>241</v>
      </c>
      <c r="C182" s="1">
        <v>1682.9999623820186</v>
      </c>
      <c r="D182" s="1">
        <v>77</v>
      </c>
      <c r="E182" s="1">
        <v>3</v>
      </c>
      <c r="F182" s="1">
        <v>20</v>
      </c>
      <c r="G182">
        <f t="shared" si="35"/>
        <v>2.363934496567285</v>
      </c>
      <c r="H182" s="1">
        <v>386.57760620117187</v>
      </c>
      <c r="I182" s="1">
        <v>28.356599807739258</v>
      </c>
      <c r="J182">
        <f t="shared" si="36"/>
        <v>0.19321765309984873</v>
      </c>
      <c r="K182">
        <f t="shared" si="37"/>
        <v>991</v>
      </c>
      <c r="L182">
        <f t="shared" si="38"/>
        <v>51.212563361585573</v>
      </c>
      <c r="M182">
        <f t="shared" si="39"/>
        <v>-494.77763671874999</v>
      </c>
      <c r="N182" s="1">
        <v>43.544292449951172</v>
      </c>
      <c r="O182">
        <f t="shared" si="40"/>
        <v>34.674598693847656</v>
      </c>
      <c r="P182" s="1">
        <v>0.49018111824989319</v>
      </c>
      <c r="Q182" s="1">
        <v>1.0178134776651859E-2</v>
      </c>
      <c r="R182" s="1">
        <v>0</v>
      </c>
      <c r="S182" s="1">
        <v>0</v>
      </c>
      <c r="T182" s="1">
        <v>0</v>
      </c>
      <c r="U182" s="1">
        <v>37.757137298583984</v>
      </c>
      <c r="V182" s="1">
        <v>389.1319580078125</v>
      </c>
      <c r="W182" s="1">
        <v>28.408563613891602</v>
      </c>
      <c r="X182" s="1">
        <v>37.628150939941406</v>
      </c>
      <c r="Y182" s="1">
        <v>34.674598693847656</v>
      </c>
      <c r="Z182" s="1">
        <v>0</v>
      </c>
      <c r="AA182" s="1">
        <v>100.00354766845703</v>
      </c>
      <c r="AB182" s="1">
        <v>4947.7763671875</v>
      </c>
      <c r="AC182" s="1">
        <v>110005</v>
      </c>
      <c r="AD182" s="1" t="s">
        <v>224</v>
      </c>
      <c r="AE182" s="1">
        <v>120</v>
      </c>
      <c r="AF182" s="1">
        <v>100</v>
      </c>
      <c r="AG182">
        <f t="shared" si="41"/>
        <v>5.5473832557567304</v>
      </c>
      <c r="AH182" s="1">
        <v>2.8409571647644043</v>
      </c>
    </row>
    <row r="183" spans="1:34" x14ac:dyDescent="0.25">
      <c r="A183" s="1">
        <v>167</v>
      </c>
      <c r="B183" s="1" t="s">
        <v>242</v>
      </c>
      <c r="C183" s="1">
        <v>1685.4999623261392</v>
      </c>
      <c r="D183" s="1">
        <v>77</v>
      </c>
      <c r="E183" s="1">
        <v>4</v>
      </c>
      <c r="F183" s="1">
        <v>70</v>
      </c>
      <c r="G183">
        <f t="shared" si="35"/>
        <v>2.4683443845571653</v>
      </c>
      <c r="H183" s="1">
        <v>380</v>
      </c>
      <c r="I183" s="1">
        <v>28.376056671142578</v>
      </c>
      <c r="J183">
        <f t="shared" si="36"/>
        <v>0.20175166008993983</v>
      </c>
      <c r="K183">
        <f t="shared" si="37"/>
        <v>991</v>
      </c>
      <c r="L183">
        <f t="shared" si="38"/>
        <v>51.184890581558001</v>
      </c>
      <c r="M183">
        <f t="shared" si="39"/>
        <v>-494.7958984375</v>
      </c>
      <c r="N183" s="1">
        <v>43.555393218994141</v>
      </c>
      <c r="O183">
        <f t="shared" si="40"/>
        <v>34.702690124511719</v>
      </c>
      <c r="P183" s="1">
        <v>0.49453341960906982</v>
      </c>
      <c r="Q183" s="1">
        <v>1.0332093574106693E-2</v>
      </c>
      <c r="R183" s="1">
        <v>-1.3876323355361819E-3</v>
      </c>
      <c r="S183" s="1">
        <v>0.72905194759368896</v>
      </c>
      <c r="T183" s="1">
        <v>0</v>
      </c>
      <c r="U183" s="1">
        <v>37.775394439697266</v>
      </c>
      <c r="V183" s="1">
        <v>390.301513671875</v>
      </c>
      <c r="W183" s="1">
        <v>28.43766975402832</v>
      </c>
      <c r="X183" s="1">
        <v>37.642208099365234</v>
      </c>
      <c r="Y183" s="1">
        <v>34.702690124511719</v>
      </c>
      <c r="Z183" s="1">
        <v>0</v>
      </c>
      <c r="AA183" s="1">
        <v>100.00300598144531</v>
      </c>
      <c r="AB183" s="1">
        <v>4947.958984375</v>
      </c>
      <c r="AC183" s="1">
        <v>110005</v>
      </c>
      <c r="AD183" s="1" t="s">
        <v>79</v>
      </c>
      <c r="AE183" s="1">
        <v>120</v>
      </c>
      <c r="AF183" s="1">
        <v>100</v>
      </c>
      <c r="AG183">
        <f t="shared" si="41"/>
        <v>5.5560390726197202</v>
      </c>
      <c r="AH183" s="1">
        <v>2.8438525199890137</v>
      </c>
    </row>
    <row r="184" spans="1:34" x14ac:dyDescent="0.25">
      <c r="A184" s="1">
        <v>168</v>
      </c>
      <c r="B184" s="1" t="s">
        <v>243</v>
      </c>
      <c r="C184" s="1">
        <v>1761.999960616231</v>
      </c>
      <c r="D184" s="1">
        <v>77</v>
      </c>
      <c r="E184" s="1">
        <v>3</v>
      </c>
      <c r="F184" s="1">
        <v>8</v>
      </c>
      <c r="G184">
        <f t="shared" si="35"/>
        <v>3.7202625408720151</v>
      </c>
      <c r="H184" s="1">
        <v>371.8685302734375</v>
      </c>
      <c r="I184" s="1">
        <v>27.382875442504883</v>
      </c>
      <c r="J184">
        <f t="shared" si="36"/>
        <v>0.30407796751829791</v>
      </c>
      <c r="K184">
        <f t="shared" si="37"/>
        <v>991</v>
      </c>
      <c r="L184">
        <f t="shared" si="38"/>
        <v>48.414366603631613</v>
      </c>
      <c r="M184">
        <f t="shared" si="39"/>
        <v>-494.83510742187502</v>
      </c>
      <c r="N184" s="1">
        <v>41.123607635498047</v>
      </c>
      <c r="O184">
        <f t="shared" si="40"/>
        <v>35.097194671630859</v>
      </c>
      <c r="P184" s="1">
        <v>0.7577245831489563</v>
      </c>
      <c r="Q184" s="1">
        <v>5.5299125611782074E-2</v>
      </c>
      <c r="R184" s="1">
        <v>0</v>
      </c>
      <c r="S184" s="1">
        <v>0</v>
      </c>
      <c r="T184" s="1">
        <v>0</v>
      </c>
      <c r="U184" s="1">
        <v>38.213878631591797</v>
      </c>
      <c r="V184" s="1">
        <v>373.66702270507812</v>
      </c>
      <c r="W184" s="1">
        <v>27.492771148681641</v>
      </c>
      <c r="X184" s="1">
        <v>38.078468322753906</v>
      </c>
      <c r="Y184" s="1">
        <v>35.097194671630859</v>
      </c>
      <c r="Z184" s="1">
        <v>0</v>
      </c>
      <c r="AA184" s="1">
        <v>100.00360870361328</v>
      </c>
      <c r="AB184" s="1">
        <v>4948.35107421875</v>
      </c>
      <c r="AC184" s="1">
        <v>110005</v>
      </c>
      <c r="AD184" s="1" t="s">
        <v>55</v>
      </c>
      <c r="AE184" s="1">
        <v>120</v>
      </c>
      <c r="AF184" s="1">
        <v>100</v>
      </c>
      <c r="AG184">
        <f t="shared" si="41"/>
        <v>5.6788438843085816</v>
      </c>
      <c r="AH184" s="1">
        <v>2.7493762969970703</v>
      </c>
    </row>
    <row r="185" spans="1:34" x14ac:dyDescent="0.25">
      <c r="A185" s="1">
        <v>169</v>
      </c>
      <c r="B185" s="1" t="s">
        <v>244</v>
      </c>
      <c r="C185" s="1">
        <v>1764.4999605603516</v>
      </c>
      <c r="D185" s="1">
        <v>77</v>
      </c>
      <c r="E185" s="1">
        <v>3</v>
      </c>
      <c r="F185" s="1">
        <v>13</v>
      </c>
      <c r="G185">
        <f t="shared" si="35"/>
        <v>3.5841919065491314</v>
      </c>
      <c r="H185" s="1">
        <v>372.7852783203125</v>
      </c>
      <c r="I185" s="1">
        <v>27.438022613525391</v>
      </c>
      <c r="J185">
        <f t="shared" si="36"/>
        <v>0.29295614977848605</v>
      </c>
      <c r="K185">
        <f t="shared" si="37"/>
        <v>991</v>
      </c>
      <c r="L185">
        <f t="shared" si="38"/>
        <v>48.664609893812482</v>
      </c>
      <c r="M185">
        <f t="shared" si="39"/>
        <v>-494.82177734375</v>
      </c>
      <c r="N185" s="1">
        <v>41.248050689697266</v>
      </c>
      <c r="O185">
        <f t="shared" si="40"/>
        <v>35.072238922119141</v>
      </c>
      <c r="P185" s="1">
        <v>0.73253190517425537</v>
      </c>
      <c r="Q185" s="1">
        <v>4.6393889933824539E-2</v>
      </c>
      <c r="R185" s="1">
        <v>0</v>
      </c>
      <c r="S185" s="1">
        <v>0</v>
      </c>
      <c r="T185" s="1">
        <v>0</v>
      </c>
      <c r="U185" s="1">
        <v>38.227279663085937</v>
      </c>
      <c r="V185" s="1">
        <v>375.3538818359375</v>
      </c>
      <c r="W185" s="1">
        <v>27.59657096862793</v>
      </c>
      <c r="X185" s="1">
        <v>38.092369079589844</v>
      </c>
      <c r="Y185" s="1">
        <v>35.072238922119141</v>
      </c>
      <c r="Z185" s="1">
        <v>0</v>
      </c>
      <c r="AA185" s="1">
        <v>100.00420379638672</v>
      </c>
      <c r="AB185" s="1">
        <v>4948.2177734375</v>
      </c>
      <c r="AC185" s="1">
        <v>110005</v>
      </c>
      <c r="AD185" s="1" t="s">
        <v>57</v>
      </c>
      <c r="AE185" s="1">
        <v>120</v>
      </c>
      <c r="AF185" s="1">
        <v>100</v>
      </c>
      <c r="AG185">
        <f t="shared" si="41"/>
        <v>5.6710061418304862</v>
      </c>
      <c r="AH185" s="1">
        <v>2.7597730159759521</v>
      </c>
    </row>
    <row r="186" spans="1:34" x14ac:dyDescent="0.25">
      <c r="A186" s="1">
        <v>170</v>
      </c>
      <c r="B186" s="1" t="s">
        <v>245</v>
      </c>
      <c r="C186" s="1">
        <v>1766.9999605044723</v>
      </c>
      <c r="D186" s="1">
        <v>77</v>
      </c>
      <c r="E186" s="1">
        <v>3</v>
      </c>
      <c r="F186" s="1">
        <v>18</v>
      </c>
      <c r="G186">
        <f t="shared" si="35"/>
        <v>3.6260026319932668</v>
      </c>
      <c r="H186" s="1">
        <v>373.71670532226562</v>
      </c>
      <c r="I186" s="1">
        <v>27.494195938110352</v>
      </c>
      <c r="J186">
        <f t="shared" si="36"/>
        <v>0.29637357536978265</v>
      </c>
      <c r="K186">
        <f t="shared" si="37"/>
        <v>991</v>
      </c>
      <c r="L186">
        <f t="shared" si="38"/>
        <v>48.782699609255239</v>
      </c>
      <c r="M186">
        <f t="shared" si="39"/>
        <v>-494.82924804687502</v>
      </c>
      <c r="N186" s="1">
        <v>41.361122131347656</v>
      </c>
      <c r="O186">
        <f t="shared" si="40"/>
        <v>35.094333648681641</v>
      </c>
      <c r="P186" s="1">
        <v>0.74167191982269287</v>
      </c>
      <c r="Q186" s="1">
        <v>4.544738307595253E-2</v>
      </c>
      <c r="R186" s="1">
        <v>0</v>
      </c>
      <c r="S186" s="1">
        <v>0</v>
      </c>
      <c r="T186" s="1">
        <v>0</v>
      </c>
      <c r="U186" s="1">
        <v>38.241722106933594</v>
      </c>
      <c r="V186" s="1">
        <v>377.20468139648437</v>
      </c>
      <c r="W186" s="1">
        <v>27.697917938232422</v>
      </c>
      <c r="X186" s="1">
        <v>38.109153747558594</v>
      </c>
      <c r="Y186" s="1">
        <v>35.094333648681641</v>
      </c>
      <c r="Z186" s="1">
        <v>0</v>
      </c>
      <c r="AA186" s="1">
        <v>100.00227355957031</v>
      </c>
      <c r="AB186" s="1">
        <v>4948.29248046875</v>
      </c>
      <c r="AC186" s="1">
        <v>110005</v>
      </c>
      <c r="AD186" s="1" t="s">
        <v>59</v>
      </c>
      <c r="AE186" s="1">
        <v>120</v>
      </c>
      <c r="AF186" s="1">
        <v>100</v>
      </c>
      <c r="AG186">
        <f t="shared" si="41"/>
        <v>5.6779448579068257</v>
      </c>
      <c r="AH186" s="1">
        <v>2.7698547840118408</v>
      </c>
    </row>
    <row r="187" spans="1:34" x14ac:dyDescent="0.25">
      <c r="A187" s="1">
        <v>171</v>
      </c>
      <c r="B187" s="1" t="s">
        <v>246</v>
      </c>
      <c r="C187" s="1">
        <v>1769.4999604485929</v>
      </c>
      <c r="D187" s="1">
        <v>77</v>
      </c>
      <c r="E187" s="1">
        <v>3</v>
      </c>
      <c r="F187" s="1">
        <v>20</v>
      </c>
      <c r="G187">
        <f t="shared" si="35"/>
        <v>3.5346593221997753</v>
      </c>
      <c r="H187" s="1">
        <v>375.15704345703125</v>
      </c>
      <c r="I187" s="1">
        <v>27.580783843994141</v>
      </c>
      <c r="J187">
        <f t="shared" si="36"/>
        <v>0.28890757325749927</v>
      </c>
      <c r="K187">
        <f t="shared" si="37"/>
        <v>991</v>
      </c>
      <c r="L187">
        <f t="shared" si="38"/>
        <v>48.941198048379569</v>
      </c>
      <c r="M187">
        <f t="shared" si="39"/>
        <v>-494.8046875</v>
      </c>
      <c r="N187" s="1">
        <v>41.484912872314453</v>
      </c>
      <c r="O187">
        <f t="shared" si="40"/>
        <v>35.101200103759766</v>
      </c>
      <c r="P187" s="1">
        <v>0.72388607263565063</v>
      </c>
      <c r="Q187" s="1">
        <v>4.1801221668720245E-2</v>
      </c>
      <c r="R187" s="1">
        <v>0</v>
      </c>
      <c r="S187" s="1">
        <v>0</v>
      </c>
      <c r="T187" s="1">
        <v>0</v>
      </c>
      <c r="U187" s="1">
        <v>38.255546569824219</v>
      </c>
      <c r="V187" s="1">
        <v>378.846435546875</v>
      </c>
      <c r="W187" s="1">
        <v>27.797847747802734</v>
      </c>
      <c r="X187" s="1">
        <v>38.120887756347656</v>
      </c>
      <c r="Y187" s="1">
        <v>35.101200103759766</v>
      </c>
      <c r="Z187" s="1">
        <v>0</v>
      </c>
      <c r="AA187" s="1">
        <v>100.0045166015625</v>
      </c>
      <c r="AB187" s="1">
        <v>4948.046875</v>
      </c>
      <c r="AC187" s="1">
        <v>110005</v>
      </c>
      <c r="AD187" s="1" t="s">
        <v>61</v>
      </c>
      <c r="AE187" s="1">
        <v>120</v>
      </c>
      <c r="AF187" s="1">
        <v>100</v>
      </c>
      <c r="AG187">
        <f t="shared" si="41"/>
        <v>5.6801027291077331</v>
      </c>
      <c r="AH187" s="1">
        <v>2.7799103260040283</v>
      </c>
    </row>
    <row r="188" spans="1:34" x14ac:dyDescent="0.25">
      <c r="A188" s="1">
        <v>172</v>
      </c>
      <c r="B188" s="1" t="s">
        <v>247</v>
      </c>
      <c r="C188" s="1">
        <v>1771.9999603927135</v>
      </c>
      <c r="D188" s="1">
        <v>77</v>
      </c>
      <c r="E188" s="1">
        <v>3</v>
      </c>
      <c r="F188" s="1">
        <v>20</v>
      </c>
      <c r="G188">
        <f t="shared" si="35"/>
        <v>3.4523852176438461</v>
      </c>
      <c r="H188" s="1">
        <v>376.94976806640625</v>
      </c>
      <c r="I188" s="1">
        <v>27.683755874633789</v>
      </c>
      <c r="J188">
        <f t="shared" si="36"/>
        <v>0.28218284826352324</v>
      </c>
      <c r="K188">
        <f t="shared" si="37"/>
        <v>991</v>
      </c>
      <c r="L188">
        <f t="shared" si="38"/>
        <v>49.082110803291343</v>
      </c>
      <c r="M188">
        <f t="shared" si="39"/>
        <v>-494.833984375</v>
      </c>
      <c r="N188" s="1">
        <v>41.600215911865234</v>
      </c>
      <c r="O188">
        <f t="shared" si="40"/>
        <v>35.116806030273438</v>
      </c>
      <c r="P188" s="1">
        <v>0.70699197053909302</v>
      </c>
      <c r="Q188" s="1">
        <v>4.0847331285476685E-2</v>
      </c>
      <c r="R188" s="1">
        <v>0</v>
      </c>
      <c r="S188" s="1">
        <v>0</v>
      </c>
      <c r="T188" s="1">
        <v>0</v>
      </c>
      <c r="U188" s="1">
        <v>38.273345947265625</v>
      </c>
      <c r="V188" s="1">
        <v>380.92254638671875</v>
      </c>
      <c r="W188" s="1">
        <v>27.90208625793457</v>
      </c>
      <c r="X188" s="1">
        <v>38.138675689697266</v>
      </c>
      <c r="Y188" s="1">
        <v>35.116806030273438</v>
      </c>
      <c r="Z188" s="1">
        <v>0</v>
      </c>
      <c r="AA188" s="1">
        <v>100.00408935546875</v>
      </c>
      <c r="AB188" s="1">
        <v>4948.33984375</v>
      </c>
      <c r="AC188" s="1">
        <v>110005</v>
      </c>
      <c r="AD188" s="1" t="s">
        <v>63</v>
      </c>
      <c r="AE188" s="1">
        <v>120</v>
      </c>
      <c r="AF188" s="1">
        <v>100</v>
      </c>
      <c r="AG188">
        <f t="shared" si="41"/>
        <v>5.6850097417204353</v>
      </c>
      <c r="AH188" s="1">
        <v>2.7903227806091309</v>
      </c>
    </row>
    <row r="189" spans="1:34" x14ac:dyDescent="0.25">
      <c r="A189" s="1">
        <v>173</v>
      </c>
      <c r="B189" s="1" t="s">
        <v>248</v>
      </c>
      <c r="C189" s="1">
        <v>1774.4999603368342</v>
      </c>
      <c r="D189" s="1">
        <v>77</v>
      </c>
      <c r="E189" s="1">
        <v>3</v>
      </c>
      <c r="F189" s="1">
        <v>20</v>
      </c>
      <c r="G189">
        <f t="shared" si="35"/>
        <v>3.5582518887827508</v>
      </c>
      <c r="H189" s="1">
        <v>378.79583740234375</v>
      </c>
      <c r="I189" s="1">
        <v>27.787321090698242</v>
      </c>
      <c r="J189">
        <f t="shared" si="36"/>
        <v>0.29083592632835803</v>
      </c>
      <c r="K189">
        <f t="shared" si="37"/>
        <v>991</v>
      </c>
      <c r="L189">
        <f t="shared" si="38"/>
        <v>49.209838867442819</v>
      </c>
      <c r="M189">
        <f t="shared" si="39"/>
        <v>-494.85854492187502</v>
      </c>
      <c r="N189" s="1">
        <v>41.696632385253906</v>
      </c>
      <c r="O189">
        <f t="shared" si="40"/>
        <v>35.125629425048828</v>
      </c>
      <c r="P189" s="1">
        <v>0.72936928272247314</v>
      </c>
      <c r="Q189" s="1">
        <v>4.0132816880941391E-2</v>
      </c>
      <c r="R189" s="1">
        <v>0</v>
      </c>
      <c r="S189" s="1">
        <v>0</v>
      </c>
      <c r="T189" s="1">
        <v>0</v>
      </c>
      <c r="U189" s="1">
        <v>38.288963317871094</v>
      </c>
      <c r="V189" s="1">
        <v>382.57577514648437</v>
      </c>
      <c r="W189" s="1">
        <v>27.988037109375</v>
      </c>
      <c r="X189" s="1">
        <v>38.152938842773437</v>
      </c>
      <c r="Y189" s="1">
        <v>35.125629425048828</v>
      </c>
      <c r="Z189" s="1">
        <v>0</v>
      </c>
      <c r="AA189" s="1">
        <v>100.00523376464844</v>
      </c>
      <c r="AB189" s="1">
        <v>4948.58544921875</v>
      </c>
      <c r="AC189" s="1">
        <v>110005</v>
      </c>
      <c r="AD189" s="1" t="s">
        <v>65</v>
      </c>
      <c r="AE189" s="1">
        <v>120</v>
      </c>
      <c r="AF189" s="1">
        <v>100</v>
      </c>
      <c r="AG189">
        <f t="shared" si="41"/>
        <v>5.6877857349869982</v>
      </c>
      <c r="AH189" s="1">
        <v>2.7989501953125</v>
      </c>
    </row>
    <row r="190" spans="1:34" x14ac:dyDescent="0.25">
      <c r="A190" s="1">
        <v>174</v>
      </c>
      <c r="B190" s="1" t="s">
        <v>249</v>
      </c>
      <c r="C190" s="1">
        <v>1776.9999602809548</v>
      </c>
      <c r="D190" s="1">
        <v>77</v>
      </c>
      <c r="E190" s="1">
        <v>3</v>
      </c>
      <c r="F190" s="1">
        <v>20</v>
      </c>
      <c r="G190">
        <f t="shared" si="35"/>
        <v>3.6171281732672709</v>
      </c>
      <c r="H190" s="1">
        <v>380.59881591796875</v>
      </c>
      <c r="I190" s="1">
        <v>27.882247924804687</v>
      </c>
      <c r="J190">
        <f t="shared" si="36"/>
        <v>0.29564821597845503</v>
      </c>
      <c r="K190">
        <f t="shared" si="37"/>
        <v>991</v>
      </c>
      <c r="L190">
        <f t="shared" si="38"/>
        <v>49.314034348966743</v>
      </c>
      <c r="M190">
        <f t="shared" si="39"/>
        <v>-494.81186523437498</v>
      </c>
      <c r="N190" s="1">
        <v>41.792369842529297</v>
      </c>
      <c r="O190">
        <f t="shared" si="40"/>
        <v>35.140781402587891</v>
      </c>
      <c r="P190" s="1">
        <v>0.74225121736526489</v>
      </c>
      <c r="Q190" s="1">
        <v>3.8617398589849472E-2</v>
      </c>
      <c r="R190" s="1">
        <v>0</v>
      </c>
      <c r="S190" s="1">
        <v>0</v>
      </c>
      <c r="T190" s="1">
        <v>0</v>
      </c>
      <c r="U190" s="1">
        <v>38.306949615478516</v>
      </c>
      <c r="V190" s="1">
        <v>384.5494384765625</v>
      </c>
      <c r="W190" s="1">
        <v>28.070825576782227</v>
      </c>
      <c r="X190" s="1">
        <v>38.165130615234375</v>
      </c>
      <c r="Y190" s="1">
        <v>35.140781402587891</v>
      </c>
      <c r="Z190" s="1">
        <v>0</v>
      </c>
      <c r="AA190" s="1">
        <v>100.00521087646484</v>
      </c>
      <c r="AB190" s="1">
        <v>4948.11865234375</v>
      </c>
      <c r="AC190" s="1">
        <v>110005</v>
      </c>
      <c r="AD190" s="1" t="s">
        <v>67</v>
      </c>
      <c r="AE190" s="1">
        <v>120</v>
      </c>
      <c r="AF190" s="1">
        <v>100</v>
      </c>
      <c r="AG190">
        <f t="shared" si="41"/>
        <v>5.6925555588689374</v>
      </c>
      <c r="AH190" s="1">
        <v>2.8072288036346436</v>
      </c>
    </row>
    <row r="191" spans="1:34" x14ac:dyDescent="0.25">
      <c r="A191" s="1">
        <v>175</v>
      </c>
      <c r="B191" s="1" t="s">
        <v>250</v>
      </c>
      <c r="C191" s="1">
        <v>1779.4999602250755</v>
      </c>
      <c r="D191" s="1">
        <v>77</v>
      </c>
      <c r="E191" s="1">
        <v>3</v>
      </c>
      <c r="F191" s="1">
        <v>20</v>
      </c>
      <c r="G191">
        <f t="shared" si="35"/>
        <v>3.6408092612693204</v>
      </c>
      <c r="H191" s="1">
        <v>382.45834350585937</v>
      </c>
      <c r="I191" s="1">
        <v>27.977331161499023</v>
      </c>
      <c r="J191">
        <f t="shared" si="36"/>
        <v>0.29758380440243687</v>
      </c>
      <c r="K191">
        <f t="shared" si="37"/>
        <v>991</v>
      </c>
      <c r="L191">
        <f t="shared" si="38"/>
        <v>49.456010743246793</v>
      </c>
      <c r="M191">
        <f t="shared" si="39"/>
        <v>-494.8623046875</v>
      </c>
      <c r="N191" s="1">
        <v>41.887248992919922</v>
      </c>
      <c r="O191">
        <f t="shared" si="40"/>
        <v>35.144271850585938</v>
      </c>
      <c r="P191" s="1">
        <v>0.74794644117355347</v>
      </c>
      <c r="Q191" s="1">
        <v>3.6563340574502945E-2</v>
      </c>
      <c r="R191" s="1">
        <v>0</v>
      </c>
      <c r="S191" s="1">
        <v>0</v>
      </c>
      <c r="T191" s="1">
        <v>0</v>
      </c>
      <c r="U191" s="1">
        <v>38.316925048828125</v>
      </c>
      <c r="V191" s="1">
        <v>386.34573364257812</v>
      </c>
      <c r="W191" s="1">
        <v>28.156904220581055</v>
      </c>
      <c r="X191" s="1">
        <v>38.179916381835938</v>
      </c>
      <c r="Y191" s="1">
        <v>35.144271850585938</v>
      </c>
      <c r="Z191" s="1">
        <v>0</v>
      </c>
      <c r="AA191" s="1">
        <v>100.00582885742187</v>
      </c>
      <c r="AB191" s="1">
        <v>4948.623046875</v>
      </c>
      <c r="AC191" s="1">
        <v>110005</v>
      </c>
      <c r="AD191" s="1" t="s">
        <v>69</v>
      </c>
      <c r="AE191" s="1">
        <v>120</v>
      </c>
      <c r="AF191" s="1">
        <v>100</v>
      </c>
      <c r="AG191">
        <f t="shared" si="41"/>
        <v>5.6936548401095273</v>
      </c>
      <c r="AH191" s="1">
        <v>2.815854549407959</v>
      </c>
    </row>
    <row r="192" spans="1:34" x14ac:dyDescent="0.25">
      <c r="A192" s="1">
        <v>176</v>
      </c>
      <c r="B192" s="1" t="s">
        <v>251</v>
      </c>
      <c r="C192" s="1">
        <v>1781.9999601691961</v>
      </c>
      <c r="D192" s="1">
        <v>77</v>
      </c>
      <c r="E192" s="1">
        <v>3</v>
      </c>
      <c r="F192" s="1">
        <v>20</v>
      </c>
      <c r="G192">
        <f t="shared" si="35"/>
        <v>3.4751532687724853</v>
      </c>
      <c r="H192" s="1">
        <v>384.30093383789062</v>
      </c>
      <c r="I192" s="1">
        <v>28.065549850463867</v>
      </c>
      <c r="J192">
        <f t="shared" si="36"/>
        <v>0.28404380905203969</v>
      </c>
      <c r="K192">
        <f t="shared" si="37"/>
        <v>991</v>
      </c>
      <c r="L192">
        <f t="shared" si="38"/>
        <v>49.645045072435053</v>
      </c>
      <c r="M192">
        <f t="shared" si="39"/>
        <v>-494.79477539062498</v>
      </c>
      <c r="N192" s="1">
        <v>41.984020233154297</v>
      </c>
      <c r="O192">
        <f t="shared" si="40"/>
        <v>35.130977630615234</v>
      </c>
      <c r="P192" s="1">
        <v>0.71431326866149902</v>
      </c>
      <c r="Q192" s="1">
        <v>3.3654913306236267E-2</v>
      </c>
      <c r="R192" s="1">
        <v>0</v>
      </c>
      <c r="S192" s="1">
        <v>0</v>
      </c>
      <c r="T192" s="1">
        <v>0</v>
      </c>
      <c r="U192" s="1">
        <v>38.331432342529297</v>
      </c>
      <c r="V192" s="1">
        <v>388.1617431640625</v>
      </c>
      <c r="W192" s="1">
        <v>28.243936538696289</v>
      </c>
      <c r="X192" s="1">
        <v>38.194179534912109</v>
      </c>
      <c r="Y192" s="1">
        <v>35.130977630615234</v>
      </c>
      <c r="Z192" s="1">
        <v>0</v>
      </c>
      <c r="AA192" s="1">
        <v>100.00516510009766</v>
      </c>
      <c r="AB192" s="1">
        <v>4947.94775390625</v>
      </c>
      <c r="AC192" s="1">
        <v>110005</v>
      </c>
      <c r="AD192" s="1" t="s">
        <v>71</v>
      </c>
      <c r="AE192" s="1">
        <v>120</v>
      </c>
      <c r="AF192" s="1">
        <v>100</v>
      </c>
      <c r="AG192">
        <f t="shared" si="41"/>
        <v>5.6894689467352118</v>
      </c>
      <c r="AH192" s="1">
        <v>2.8245394229888916</v>
      </c>
    </row>
    <row r="193" spans="1:34" x14ac:dyDescent="0.25">
      <c r="A193" s="1">
        <v>177</v>
      </c>
      <c r="B193" s="1" t="s">
        <v>252</v>
      </c>
      <c r="C193" s="1">
        <v>1784.4999601133168</v>
      </c>
      <c r="D193" s="1">
        <v>77</v>
      </c>
      <c r="E193" s="1">
        <v>3</v>
      </c>
      <c r="F193" s="1">
        <v>20</v>
      </c>
      <c r="G193">
        <f t="shared" si="35"/>
        <v>3.5450276488190355</v>
      </c>
      <c r="H193" s="1">
        <v>386.10818481445312</v>
      </c>
      <c r="I193" s="1">
        <v>28.150493621826172</v>
      </c>
      <c r="J193">
        <f t="shared" si="36"/>
        <v>0.28975503486815524</v>
      </c>
      <c r="K193">
        <f t="shared" si="37"/>
        <v>991</v>
      </c>
      <c r="L193">
        <f t="shared" si="38"/>
        <v>49.675579779538914</v>
      </c>
      <c r="M193">
        <f t="shared" si="39"/>
        <v>-494.82285156249998</v>
      </c>
      <c r="N193" s="1">
        <v>42.051387786865234</v>
      </c>
      <c r="O193">
        <f t="shared" si="40"/>
        <v>35.165157318115234</v>
      </c>
      <c r="P193" s="1">
        <v>0.72867792844772339</v>
      </c>
      <c r="Q193" s="1">
        <v>3.4348998218774796E-2</v>
      </c>
      <c r="R193" s="1">
        <v>0</v>
      </c>
      <c r="S193" s="1">
        <v>0</v>
      </c>
      <c r="T193" s="1">
        <v>0</v>
      </c>
      <c r="U193" s="1">
        <v>38.345645904541016</v>
      </c>
      <c r="V193" s="1">
        <v>389.74734497070312</v>
      </c>
      <c r="W193" s="1">
        <v>28.314474105834961</v>
      </c>
      <c r="X193" s="1">
        <v>38.210853576660156</v>
      </c>
      <c r="Y193" s="1">
        <v>35.165157318115234</v>
      </c>
      <c r="Z193" s="1">
        <v>0</v>
      </c>
      <c r="AA193" s="1">
        <v>100.00628662109375</v>
      </c>
      <c r="AB193" s="1">
        <v>4948.228515625</v>
      </c>
      <c r="AC193" s="1">
        <v>110005</v>
      </c>
      <c r="AD193" s="1" t="s">
        <v>73</v>
      </c>
      <c r="AE193" s="1">
        <v>120</v>
      </c>
      <c r="AF193" s="1">
        <v>100</v>
      </c>
      <c r="AG193">
        <f t="shared" si="41"/>
        <v>5.7002363619009024</v>
      </c>
      <c r="AH193" s="1">
        <v>2.8316254615783691</v>
      </c>
    </row>
    <row r="194" spans="1:34" x14ac:dyDescent="0.25">
      <c r="A194" s="1">
        <v>178</v>
      </c>
      <c r="B194" s="1" t="s">
        <v>253</v>
      </c>
      <c r="C194" s="1">
        <v>1785.499960090965</v>
      </c>
      <c r="D194" s="1">
        <v>77</v>
      </c>
      <c r="E194" s="1">
        <v>4</v>
      </c>
      <c r="F194" s="1">
        <v>47</v>
      </c>
      <c r="G194">
        <f t="shared" si="35"/>
        <v>3.5665509283375916</v>
      </c>
      <c r="H194" s="1">
        <v>380</v>
      </c>
      <c r="I194" s="1">
        <v>28.166814804077148</v>
      </c>
      <c r="J194">
        <f t="shared" si="36"/>
        <v>0.29151425347663462</v>
      </c>
      <c r="K194">
        <f t="shared" si="37"/>
        <v>991</v>
      </c>
      <c r="L194">
        <f t="shared" si="38"/>
        <v>49.749688831608289</v>
      </c>
      <c r="M194">
        <f t="shared" si="39"/>
        <v>-494.83896484374998</v>
      </c>
      <c r="N194" s="1">
        <v>42.093044281005859</v>
      </c>
      <c r="O194">
        <f t="shared" si="40"/>
        <v>35.159244537353516</v>
      </c>
      <c r="P194" s="1">
        <v>0.72110342979431152</v>
      </c>
      <c r="Q194" s="1">
        <v>3.3903993666172028E-2</v>
      </c>
      <c r="R194" s="1">
        <v>-4.6703178668394685E-4</v>
      </c>
      <c r="S194" s="1">
        <v>0.46898633241653442</v>
      </c>
      <c r="T194" s="1">
        <v>0</v>
      </c>
      <c r="U194" s="1">
        <v>38.350208282470703</v>
      </c>
      <c r="V194" s="1">
        <v>390.60687255859375</v>
      </c>
      <c r="W194" s="1">
        <v>28.347719192504883</v>
      </c>
      <c r="X194" s="1">
        <v>38.214061737060547</v>
      </c>
      <c r="Y194" s="1">
        <v>35.159244537353516</v>
      </c>
      <c r="Z194" s="1">
        <v>0</v>
      </c>
      <c r="AA194" s="1">
        <v>100.00531005859375</v>
      </c>
      <c r="AB194" s="1">
        <v>4948.3896484375</v>
      </c>
      <c r="AC194" s="1">
        <v>110005</v>
      </c>
      <c r="AD194" s="1" t="s">
        <v>79</v>
      </c>
      <c r="AE194" s="1">
        <v>120</v>
      </c>
      <c r="AF194" s="1">
        <v>100</v>
      </c>
      <c r="AG194">
        <f t="shared" si="41"/>
        <v>5.6983724294323759</v>
      </c>
      <c r="AH194" s="1">
        <v>2.8349225521087646</v>
      </c>
    </row>
    <row r="195" spans="1:34" x14ac:dyDescent="0.25">
      <c r="A195" s="1">
        <v>179</v>
      </c>
      <c r="B195" s="1" t="s">
        <v>254</v>
      </c>
      <c r="C195" s="1">
        <v>1820.9999592974782</v>
      </c>
      <c r="D195" s="1">
        <v>77</v>
      </c>
      <c r="E195" s="1">
        <v>3</v>
      </c>
      <c r="F195" s="1">
        <v>8</v>
      </c>
      <c r="G195">
        <f t="shared" si="35"/>
        <v>3.3519599302799774</v>
      </c>
      <c r="H195" s="1">
        <v>371.8695068359375</v>
      </c>
      <c r="I195" s="1">
        <v>29.002384185791016</v>
      </c>
      <c r="J195">
        <f t="shared" si="36"/>
        <v>0.27397452507838366</v>
      </c>
      <c r="K195">
        <f t="shared" si="37"/>
        <v>991</v>
      </c>
      <c r="L195">
        <f t="shared" si="38"/>
        <v>50.519588242183985</v>
      </c>
      <c r="M195">
        <f t="shared" si="39"/>
        <v>-494.83144531250002</v>
      </c>
      <c r="N195" s="1">
        <v>42.685291290283203</v>
      </c>
      <c r="O195">
        <f t="shared" si="40"/>
        <v>35.330120086669922</v>
      </c>
      <c r="P195" s="1">
        <v>0.6935998797416687</v>
      </c>
      <c r="Q195" s="1">
        <v>2.2718248888850212E-2</v>
      </c>
      <c r="R195" s="1">
        <v>0</v>
      </c>
      <c r="S195" s="1">
        <v>0</v>
      </c>
      <c r="T195" s="1">
        <v>0</v>
      </c>
      <c r="U195" s="1">
        <v>38.550891876220703</v>
      </c>
      <c r="V195" s="1">
        <v>373.53448486328125</v>
      </c>
      <c r="W195" s="1">
        <v>29.060501098632813</v>
      </c>
      <c r="X195" s="1">
        <v>38.414371490478516</v>
      </c>
      <c r="Y195" s="1">
        <v>35.330120086669922</v>
      </c>
      <c r="Z195" s="1">
        <v>0</v>
      </c>
      <c r="AA195" s="1">
        <v>100.00225067138672</v>
      </c>
      <c r="AB195" s="1">
        <v>4948.314453125</v>
      </c>
      <c r="AC195" s="1">
        <v>110005</v>
      </c>
      <c r="AD195" s="1" t="s">
        <v>55</v>
      </c>
      <c r="AE195" s="1">
        <v>120</v>
      </c>
      <c r="AF195" s="1">
        <v>100</v>
      </c>
      <c r="AG195">
        <f t="shared" si="41"/>
        <v>5.7524529257638974</v>
      </c>
      <c r="AH195" s="1">
        <v>2.9061155319213867</v>
      </c>
    </row>
    <row r="196" spans="1:34" x14ac:dyDescent="0.25">
      <c r="A196" s="1">
        <v>180</v>
      </c>
      <c r="B196" s="1" t="s">
        <v>255</v>
      </c>
      <c r="C196" s="1">
        <v>1823.4999592415988</v>
      </c>
      <c r="D196" s="1">
        <v>77</v>
      </c>
      <c r="E196" s="1">
        <v>3</v>
      </c>
      <c r="F196" s="1">
        <v>13</v>
      </c>
      <c r="G196">
        <f t="shared" si="35"/>
        <v>3.6479044873055479</v>
      </c>
      <c r="H196" s="1">
        <v>372.83096313476562</v>
      </c>
      <c r="I196" s="1">
        <v>29.032571792602539</v>
      </c>
      <c r="J196">
        <f t="shared" si="36"/>
        <v>0.29816373710570065</v>
      </c>
      <c r="K196">
        <f t="shared" si="37"/>
        <v>991</v>
      </c>
      <c r="L196">
        <f t="shared" si="38"/>
        <v>50.640208604825354</v>
      </c>
      <c r="M196">
        <f t="shared" si="39"/>
        <v>-494.83173828125001</v>
      </c>
      <c r="N196" s="1">
        <v>42.752822875976563</v>
      </c>
      <c r="O196">
        <f t="shared" si="40"/>
        <v>35.323062896728516</v>
      </c>
      <c r="P196" s="1">
        <v>0.75507831573486328</v>
      </c>
      <c r="Q196" s="1">
        <v>2.3994153365492821E-2</v>
      </c>
      <c r="R196" s="1">
        <v>0</v>
      </c>
      <c r="S196" s="1">
        <v>0</v>
      </c>
      <c r="T196" s="1">
        <v>0</v>
      </c>
      <c r="U196" s="1">
        <v>38.563358306884766</v>
      </c>
      <c r="V196" s="1">
        <v>375.478759765625</v>
      </c>
      <c r="W196" s="1">
        <v>29.118625640869141</v>
      </c>
      <c r="X196" s="1">
        <v>38.422035217285156</v>
      </c>
      <c r="Y196" s="1">
        <v>35.323062896728516</v>
      </c>
      <c r="Z196" s="1">
        <v>0</v>
      </c>
      <c r="AA196" s="1">
        <v>100.00192260742187</v>
      </c>
      <c r="AB196" s="1">
        <v>4948.3173828125</v>
      </c>
      <c r="AC196" s="1">
        <v>110005</v>
      </c>
      <c r="AD196" s="1" t="s">
        <v>57</v>
      </c>
      <c r="AE196" s="1">
        <v>120</v>
      </c>
      <c r="AF196" s="1">
        <v>100</v>
      </c>
      <c r="AG196">
        <f t="shared" si="41"/>
        <v>5.7502105942337112</v>
      </c>
      <c r="AH196" s="1">
        <v>2.9119186401367187</v>
      </c>
    </row>
    <row r="197" spans="1:34" x14ac:dyDescent="0.25">
      <c r="A197" s="1">
        <v>181</v>
      </c>
      <c r="B197" s="1" t="s">
        <v>256</v>
      </c>
      <c r="C197" s="1">
        <v>1825.9999591857195</v>
      </c>
      <c r="D197" s="1">
        <v>77</v>
      </c>
      <c r="E197" s="1">
        <v>3</v>
      </c>
      <c r="F197" s="1">
        <v>18</v>
      </c>
      <c r="G197">
        <f t="shared" si="35"/>
        <v>3.6172405360596267</v>
      </c>
      <c r="H197" s="1">
        <v>373.7637939453125</v>
      </c>
      <c r="I197" s="1">
        <v>29.063301086425781</v>
      </c>
      <c r="J197">
        <f t="shared" si="36"/>
        <v>0.29565740002101892</v>
      </c>
      <c r="K197">
        <f t="shared" si="37"/>
        <v>991</v>
      </c>
      <c r="L197">
        <f t="shared" si="38"/>
        <v>50.757775854537819</v>
      </c>
      <c r="M197">
        <f t="shared" si="39"/>
        <v>-494.791259765625</v>
      </c>
      <c r="N197" s="1">
        <v>42.790390014648438</v>
      </c>
      <c r="O197">
        <f t="shared" si="40"/>
        <v>35.312046051025391</v>
      </c>
      <c r="P197" s="1">
        <v>0.74844253063201904</v>
      </c>
      <c r="Q197" s="1">
        <v>2.4404799565672874E-2</v>
      </c>
      <c r="R197" s="1">
        <v>0</v>
      </c>
      <c r="S197" s="1">
        <v>0</v>
      </c>
      <c r="T197" s="1">
        <v>0</v>
      </c>
      <c r="U197" s="1">
        <v>38.576282501220703</v>
      </c>
      <c r="V197" s="1">
        <v>377.04684448242187</v>
      </c>
      <c r="W197" s="1">
        <v>29.168365478515625</v>
      </c>
      <c r="X197" s="1">
        <v>38.437435150146484</v>
      </c>
      <c r="Y197" s="1">
        <v>35.312046051025391</v>
      </c>
      <c r="Z197" s="1">
        <v>0</v>
      </c>
      <c r="AA197" s="1">
        <v>100.00228118896484</v>
      </c>
      <c r="AB197" s="1">
        <v>4947.91259765625</v>
      </c>
      <c r="AC197" s="1">
        <v>110005</v>
      </c>
      <c r="AD197" s="1" t="s">
        <v>59</v>
      </c>
      <c r="AE197" s="1">
        <v>120</v>
      </c>
      <c r="AF197" s="1">
        <v>100</v>
      </c>
      <c r="AG197">
        <f t="shared" si="41"/>
        <v>5.7467116512565646</v>
      </c>
      <c r="AH197" s="1">
        <v>2.916903018951416</v>
      </c>
    </row>
    <row r="198" spans="1:34" x14ac:dyDescent="0.25">
      <c r="A198" s="1">
        <v>182</v>
      </c>
      <c r="B198" s="1" t="s">
        <v>257</v>
      </c>
      <c r="C198" s="1">
        <v>1828.4999591298401</v>
      </c>
      <c r="D198" s="1">
        <v>77</v>
      </c>
      <c r="E198" s="1">
        <v>3</v>
      </c>
      <c r="F198" s="1">
        <v>20</v>
      </c>
      <c r="G198">
        <f t="shared" si="35"/>
        <v>3.4875797038133829</v>
      </c>
      <c r="H198" s="1">
        <v>375.17733764648437</v>
      </c>
      <c r="I198" s="1">
        <v>29.108976364135742</v>
      </c>
      <c r="J198">
        <f t="shared" si="36"/>
        <v>0.28505949143176995</v>
      </c>
      <c r="K198">
        <f t="shared" si="37"/>
        <v>991</v>
      </c>
      <c r="L198">
        <f t="shared" si="38"/>
        <v>50.857748018095805</v>
      </c>
      <c r="M198">
        <f t="shared" si="39"/>
        <v>-494.83154296875</v>
      </c>
      <c r="N198" s="1">
        <v>42.856918334960938</v>
      </c>
      <c r="O198">
        <f t="shared" si="40"/>
        <v>35.319896697998047</v>
      </c>
      <c r="P198" s="1">
        <v>0.72148412466049194</v>
      </c>
      <c r="Q198" s="1">
        <v>2.3831380531191826E-2</v>
      </c>
      <c r="R198" s="1">
        <v>0</v>
      </c>
      <c r="S198" s="1">
        <v>0</v>
      </c>
      <c r="T198" s="1">
        <v>0</v>
      </c>
      <c r="U198" s="1">
        <v>38.596057891845703</v>
      </c>
      <c r="V198" s="1">
        <v>378.9102783203125</v>
      </c>
      <c r="W198" s="1">
        <v>29.238582611083984</v>
      </c>
      <c r="X198" s="1">
        <v>38.453128814697266</v>
      </c>
      <c r="Y198" s="1">
        <v>35.319896697998047</v>
      </c>
      <c r="Z198" s="1">
        <v>0</v>
      </c>
      <c r="AA198" s="1">
        <v>100.00197601318359</v>
      </c>
      <c r="AB198" s="1">
        <v>4948.3154296875</v>
      </c>
      <c r="AC198" s="1">
        <v>110005</v>
      </c>
      <c r="AD198" s="1" t="s">
        <v>61</v>
      </c>
      <c r="AE198" s="1">
        <v>120</v>
      </c>
      <c r="AF198" s="1">
        <v>100</v>
      </c>
      <c r="AG198">
        <f t="shared" si="41"/>
        <v>5.7492048220761243</v>
      </c>
      <c r="AH198" s="1">
        <v>2.9239161014556885</v>
      </c>
    </row>
    <row r="199" spans="1:34" x14ac:dyDescent="0.25">
      <c r="A199" s="1">
        <v>183</v>
      </c>
      <c r="B199" s="1" t="s">
        <v>258</v>
      </c>
      <c r="C199" s="1">
        <v>1830.9999590739608</v>
      </c>
      <c r="D199" s="1">
        <v>77</v>
      </c>
      <c r="E199" s="1">
        <v>3</v>
      </c>
      <c r="F199" s="1">
        <v>20</v>
      </c>
      <c r="G199">
        <f t="shared" si="35"/>
        <v>3.3217093041881487</v>
      </c>
      <c r="H199" s="1">
        <v>376.96688842773437</v>
      </c>
      <c r="I199" s="1">
        <v>29.169111251831055</v>
      </c>
      <c r="J199">
        <f t="shared" si="36"/>
        <v>0.27150197138167514</v>
      </c>
      <c r="K199">
        <f t="shared" si="37"/>
        <v>991</v>
      </c>
      <c r="L199">
        <f t="shared" si="38"/>
        <v>50.863589466836586</v>
      </c>
      <c r="M199">
        <f t="shared" si="39"/>
        <v>-494.80463867187501</v>
      </c>
      <c r="N199" s="1">
        <v>42.901927947998047</v>
      </c>
      <c r="O199">
        <f t="shared" si="40"/>
        <v>35.350929260253906</v>
      </c>
      <c r="P199" s="1">
        <v>0.68687725067138672</v>
      </c>
      <c r="Q199" s="1">
        <v>2.3490874096751213E-2</v>
      </c>
      <c r="R199" s="1">
        <v>0</v>
      </c>
      <c r="S199" s="1">
        <v>0</v>
      </c>
      <c r="T199" s="1">
        <v>0</v>
      </c>
      <c r="U199" s="1">
        <v>38.607402801513672</v>
      </c>
      <c r="V199" s="1">
        <v>380.541259765625</v>
      </c>
      <c r="W199" s="1">
        <v>29.291582107543945</v>
      </c>
      <c r="X199" s="1">
        <v>38.467559814453125</v>
      </c>
      <c r="Y199" s="1">
        <v>35.350929260253906</v>
      </c>
      <c r="Z199" s="1">
        <v>0</v>
      </c>
      <c r="AA199" s="1">
        <v>100.00379180908203</v>
      </c>
      <c r="AB199" s="1">
        <v>4948.04638671875</v>
      </c>
      <c r="AC199" s="1">
        <v>110005</v>
      </c>
      <c r="AD199" s="1" t="s">
        <v>63</v>
      </c>
      <c r="AE199" s="1">
        <v>120</v>
      </c>
      <c r="AF199" s="1">
        <v>100</v>
      </c>
      <c r="AG199">
        <f t="shared" si="41"/>
        <v>5.7590691976667507</v>
      </c>
      <c r="AH199" s="1">
        <v>2.9292693138122559</v>
      </c>
    </row>
    <row r="200" spans="1:34" x14ac:dyDescent="0.25">
      <c r="A200" s="1">
        <v>184</v>
      </c>
      <c r="B200" s="1" t="s">
        <v>259</v>
      </c>
      <c r="C200" s="1">
        <v>1833.4999590180814</v>
      </c>
      <c r="D200" s="1">
        <v>77</v>
      </c>
      <c r="E200" s="1">
        <v>3</v>
      </c>
      <c r="F200" s="1">
        <v>20</v>
      </c>
      <c r="G200">
        <f t="shared" si="35"/>
        <v>3.2977797770340054</v>
      </c>
      <c r="H200" s="1">
        <v>378.68994140625</v>
      </c>
      <c r="I200" s="1">
        <v>29.225240707397461</v>
      </c>
      <c r="J200">
        <f t="shared" si="36"/>
        <v>0.26954607662941921</v>
      </c>
      <c r="K200">
        <f t="shared" si="37"/>
        <v>991</v>
      </c>
      <c r="L200">
        <f t="shared" si="38"/>
        <v>50.926305748750082</v>
      </c>
      <c r="M200">
        <f t="shared" si="39"/>
        <v>-494.84873046874998</v>
      </c>
      <c r="N200" s="1">
        <v>42.929470062255859</v>
      </c>
      <c r="O200">
        <f t="shared" si="40"/>
        <v>35.35174560546875</v>
      </c>
      <c r="P200" s="1">
        <v>0.68236535787582397</v>
      </c>
      <c r="Q200" s="1">
        <v>2.2076625376939774E-2</v>
      </c>
      <c r="R200" s="1">
        <v>0</v>
      </c>
      <c r="S200" s="1">
        <v>0</v>
      </c>
      <c r="T200" s="1">
        <v>0</v>
      </c>
      <c r="U200" s="1">
        <v>38.620285034179687</v>
      </c>
      <c r="V200" s="1">
        <v>382.27536010742187</v>
      </c>
      <c r="W200" s="1">
        <v>29.328630447387695</v>
      </c>
      <c r="X200" s="1">
        <v>38.479328155517578</v>
      </c>
      <c r="Y200" s="1">
        <v>35.35174560546875</v>
      </c>
      <c r="Z200" s="1">
        <v>0</v>
      </c>
      <c r="AA200" s="1">
        <v>100.005126953125</v>
      </c>
      <c r="AB200" s="1">
        <v>4948.4873046875</v>
      </c>
      <c r="AC200" s="1">
        <v>110005</v>
      </c>
      <c r="AD200" s="1" t="s">
        <v>65</v>
      </c>
      <c r="AE200" s="1">
        <v>120</v>
      </c>
      <c r="AF200" s="1">
        <v>100</v>
      </c>
      <c r="AG200">
        <f t="shared" si="41"/>
        <v>5.7593288891771888</v>
      </c>
      <c r="AH200" s="1">
        <v>2.9330134391784668</v>
      </c>
    </row>
    <row r="201" spans="1:34" x14ac:dyDescent="0.25">
      <c r="A201" s="1">
        <v>185</v>
      </c>
      <c r="B201" s="1" t="s">
        <v>260</v>
      </c>
      <c r="C201" s="1">
        <v>1835.9999589622021</v>
      </c>
      <c r="D201" s="1">
        <v>77</v>
      </c>
      <c r="E201" s="1">
        <v>3</v>
      </c>
      <c r="F201" s="1">
        <v>20</v>
      </c>
      <c r="G201">
        <f t="shared" si="35"/>
        <v>3.4034609546281858</v>
      </c>
      <c r="H201" s="1">
        <v>380.40554809570312</v>
      </c>
      <c r="I201" s="1">
        <v>29.277950286865234</v>
      </c>
      <c r="J201">
        <f t="shared" si="36"/>
        <v>0.27818399326426141</v>
      </c>
      <c r="K201">
        <f t="shared" si="37"/>
        <v>991</v>
      </c>
      <c r="L201">
        <f t="shared" si="38"/>
        <v>50.8632196333633</v>
      </c>
      <c r="M201">
        <f t="shared" si="39"/>
        <v>-494.791259765625</v>
      </c>
      <c r="N201" s="1">
        <v>42.974334716796875</v>
      </c>
      <c r="O201">
        <f t="shared" si="40"/>
        <v>35.406593322753906</v>
      </c>
      <c r="P201" s="1">
        <v>0.70501202344894409</v>
      </c>
      <c r="Q201" s="1">
        <v>2.1083872765302658E-2</v>
      </c>
      <c r="R201" s="1">
        <v>0</v>
      </c>
      <c r="S201" s="1">
        <v>0</v>
      </c>
      <c r="T201" s="1">
        <v>0</v>
      </c>
      <c r="U201" s="1">
        <v>38.634437561035156</v>
      </c>
      <c r="V201" s="1">
        <v>384.019287109375</v>
      </c>
      <c r="W201" s="1">
        <v>29.382274627685547</v>
      </c>
      <c r="X201" s="1">
        <v>38.493122100830078</v>
      </c>
      <c r="Y201" s="1">
        <v>35.406593322753906</v>
      </c>
      <c r="Z201" s="1">
        <v>0</v>
      </c>
      <c r="AA201" s="1">
        <v>100.00132751464844</v>
      </c>
      <c r="AB201" s="1">
        <v>4947.91259765625</v>
      </c>
      <c r="AC201" s="1">
        <v>110005</v>
      </c>
      <c r="AD201" s="1" t="s">
        <v>67</v>
      </c>
      <c r="AE201" s="1">
        <v>120</v>
      </c>
      <c r="AF201" s="1">
        <v>100</v>
      </c>
      <c r="AG201">
        <f t="shared" si="41"/>
        <v>5.7768000864115185</v>
      </c>
      <c r="AH201" s="1">
        <v>2.9382665157318115</v>
      </c>
    </row>
    <row r="202" spans="1:34" x14ac:dyDescent="0.25">
      <c r="A202" s="1">
        <v>186</v>
      </c>
      <c r="B202" s="1" t="s">
        <v>261</v>
      </c>
      <c r="C202" s="1">
        <v>1838.4999589063227</v>
      </c>
      <c r="D202" s="1">
        <v>77</v>
      </c>
      <c r="E202" s="1">
        <v>3</v>
      </c>
      <c r="F202" s="1">
        <v>20</v>
      </c>
      <c r="G202">
        <f t="shared" si="35"/>
        <v>3.3917823273688237</v>
      </c>
      <c r="H202" s="1">
        <v>382.16159057617187</v>
      </c>
      <c r="I202" s="1">
        <v>29.329916000366211</v>
      </c>
      <c r="J202">
        <f t="shared" si="36"/>
        <v>0.27722943341763345</v>
      </c>
      <c r="K202">
        <f t="shared" si="37"/>
        <v>991</v>
      </c>
      <c r="L202">
        <f t="shared" si="38"/>
        <v>51.004462250815664</v>
      </c>
      <c r="M202">
        <f t="shared" si="39"/>
        <v>-494.84516601562501</v>
      </c>
      <c r="N202" s="1">
        <v>42.994407653808594</v>
      </c>
      <c r="O202">
        <f t="shared" si="40"/>
        <v>35.381221771240234</v>
      </c>
      <c r="P202" s="1">
        <v>0.7032235860824585</v>
      </c>
      <c r="Q202" s="1">
        <v>1.9117696210741997E-2</v>
      </c>
      <c r="R202" s="1">
        <v>0</v>
      </c>
      <c r="S202" s="1">
        <v>0</v>
      </c>
      <c r="T202" s="1">
        <v>0</v>
      </c>
      <c r="U202" s="1">
        <v>38.651580810546875</v>
      </c>
      <c r="V202" s="1">
        <v>385.7901611328125</v>
      </c>
      <c r="W202" s="1">
        <v>29.421873092651367</v>
      </c>
      <c r="X202" s="1">
        <v>38.509883880615234</v>
      </c>
      <c r="Y202" s="1">
        <v>35.381221771240234</v>
      </c>
      <c r="Z202" s="1">
        <v>0</v>
      </c>
      <c r="AA202" s="1">
        <v>100.00385284423828</v>
      </c>
      <c r="AB202" s="1">
        <v>4948.45166015625</v>
      </c>
      <c r="AC202" s="1">
        <v>110005</v>
      </c>
      <c r="AD202" s="1" t="s">
        <v>69</v>
      </c>
      <c r="AE202" s="1">
        <v>120</v>
      </c>
      <c r="AF202" s="1">
        <v>100</v>
      </c>
      <c r="AG202">
        <f t="shared" si="41"/>
        <v>5.7687125138972242</v>
      </c>
      <c r="AH202" s="1">
        <v>2.9423007965087891</v>
      </c>
    </row>
    <row r="203" spans="1:34" x14ac:dyDescent="0.25">
      <c r="A203" s="1">
        <v>187</v>
      </c>
      <c r="B203" s="1" t="s">
        <v>262</v>
      </c>
      <c r="C203" s="1">
        <v>1840.9999588504434</v>
      </c>
      <c r="D203" s="1">
        <v>77</v>
      </c>
      <c r="E203" s="1">
        <v>3</v>
      </c>
      <c r="F203" s="1">
        <v>20</v>
      </c>
      <c r="G203">
        <f t="shared" ref="G203:G234" si="42">J203*K203/$A$9</f>
        <v>3.3369634752943398</v>
      </c>
      <c r="H203" s="1">
        <v>383.88262939453125</v>
      </c>
      <c r="I203" s="1">
        <v>29.376426696777344</v>
      </c>
      <c r="J203">
        <f t="shared" ref="J203:J234" si="43">IF(E203=3,AA203*1.2028/(O203+273)*(Q203/(1000-I203)*H203+P203),IF(E203=4,(R203*H203+S203),0))</f>
        <v>0.2727487805235535</v>
      </c>
      <c r="K203">
        <f t="shared" ref="K203:K234" si="44">($I$9-$A$9*T203)</f>
        <v>991</v>
      </c>
      <c r="L203">
        <f t="shared" ref="L203:L234" si="45">100*AH203/AG203</f>
        <v>51.129828482113886</v>
      </c>
      <c r="M203">
        <f t="shared" ref="M203:M234" si="46">AB203/-10</f>
        <v>-494.84511718750002</v>
      </c>
      <c r="N203" s="1">
        <v>43.049026489257813</v>
      </c>
      <c r="O203">
        <f t="shared" ref="O203:O234" si="47">Y203</f>
        <v>35.371707916259766</v>
      </c>
      <c r="P203" s="1">
        <v>0.69187498092651367</v>
      </c>
      <c r="Q203" s="1">
        <v>1.8643982708454132E-2</v>
      </c>
      <c r="R203" s="1">
        <v>0</v>
      </c>
      <c r="S203" s="1">
        <v>0</v>
      </c>
      <c r="T203" s="1">
        <v>0</v>
      </c>
      <c r="U203" s="1">
        <v>38.664295196533203</v>
      </c>
      <c r="V203" s="1">
        <v>387.354248046875</v>
      </c>
      <c r="W203" s="1">
        <v>29.479001998901367</v>
      </c>
      <c r="X203" s="1">
        <v>38.522106170654297</v>
      </c>
      <c r="Y203" s="1">
        <v>35.371707916259766</v>
      </c>
      <c r="Z203" s="1">
        <v>0</v>
      </c>
      <c r="AA203" s="1">
        <v>100.00282287597656</v>
      </c>
      <c r="AB203" s="1">
        <v>4948.451171875</v>
      </c>
      <c r="AC203" s="1">
        <v>110005</v>
      </c>
      <c r="AD203" s="1" t="s">
        <v>71</v>
      </c>
      <c r="AE203" s="1">
        <v>120</v>
      </c>
      <c r="AF203" s="1">
        <v>100</v>
      </c>
      <c r="AG203">
        <f t="shared" ref="AG203:AG234" si="48">0.61365*EXP(17.502*O203/(240.97+O203))</f>
        <v>5.7656823636185894</v>
      </c>
      <c r="AH203" s="1">
        <v>2.9479835033416748</v>
      </c>
    </row>
    <row r="204" spans="1:34" x14ac:dyDescent="0.25">
      <c r="A204" s="1">
        <v>188</v>
      </c>
      <c r="B204" s="1" t="s">
        <v>263</v>
      </c>
      <c r="C204" s="1">
        <v>1843.499958794564</v>
      </c>
      <c r="D204" s="1">
        <v>77</v>
      </c>
      <c r="E204" s="1">
        <v>3</v>
      </c>
      <c r="F204" s="1">
        <v>20</v>
      </c>
      <c r="G204">
        <f t="shared" si="42"/>
        <v>3.3092963316753874</v>
      </c>
      <c r="H204" s="1">
        <v>385.6156005859375</v>
      </c>
      <c r="I204" s="1">
        <v>29.425273895263672</v>
      </c>
      <c r="J204">
        <f t="shared" si="43"/>
        <v>0.27048738937003675</v>
      </c>
      <c r="K204">
        <f t="shared" si="44"/>
        <v>991</v>
      </c>
      <c r="L204">
        <f t="shared" si="45"/>
        <v>51.218054916610846</v>
      </c>
      <c r="M204">
        <f t="shared" si="46"/>
        <v>-494.79345703125</v>
      </c>
      <c r="N204" s="1">
        <v>43.084674835205078</v>
      </c>
      <c r="O204">
        <f t="shared" si="47"/>
        <v>35.369987487792969</v>
      </c>
      <c r="P204" s="1">
        <v>0.68573588132858276</v>
      </c>
      <c r="Q204" s="1">
        <v>1.9407987594604492E-2</v>
      </c>
      <c r="R204" s="1">
        <v>0</v>
      </c>
      <c r="S204" s="1">
        <v>0</v>
      </c>
      <c r="T204" s="1">
        <v>0</v>
      </c>
      <c r="U204" s="1">
        <v>38.675926208496094</v>
      </c>
      <c r="V204" s="1">
        <v>389.3736572265625</v>
      </c>
      <c r="W204" s="1">
        <v>29.527044296264648</v>
      </c>
      <c r="X204" s="1">
        <v>38.536949157714844</v>
      </c>
      <c r="Y204" s="1">
        <v>35.369987487792969</v>
      </c>
      <c r="Z204" s="1">
        <v>0</v>
      </c>
      <c r="AA204" s="1">
        <v>100.00289154052734</v>
      </c>
      <c r="AB204" s="1">
        <v>4947.9345703125</v>
      </c>
      <c r="AC204" s="1">
        <v>110005</v>
      </c>
      <c r="AD204" s="1" t="s">
        <v>73</v>
      </c>
      <c r="AE204" s="1">
        <v>120</v>
      </c>
      <c r="AF204" s="1">
        <v>100</v>
      </c>
      <c r="AG204">
        <f t="shared" si="48"/>
        <v>5.7651345571113159</v>
      </c>
      <c r="AH204" s="1">
        <v>2.9527897834777832</v>
      </c>
    </row>
    <row r="205" spans="1:34" x14ac:dyDescent="0.25">
      <c r="A205" s="1">
        <v>189</v>
      </c>
      <c r="B205" s="1" t="s">
        <v>264</v>
      </c>
      <c r="C205" s="1">
        <v>1844.9999587610364</v>
      </c>
      <c r="D205" s="1">
        <v>77</v>
      </c>
      <c r="E205" s="1">
        <v>4</v>
      </c>
      <c r="F205" s="1">
        <v>48</v>
      </c>
      <c r="G205">
        <f t="shared" si="42"/>
        <v>3.3835224014143517</v>
      </c>
      <c r="H205" s="1">
        <v>380</v>
      </c>
      <c r="I205" s="1">
        <v>29.444652557373047</v>
      </c>
      <c r="J205">
        <f t="shared" si="43"/>
        <v>0.27655430324375629</v>
      </c>
      <c r="K205">
        <f t="shared" si="44"/>
        <v>991</v>
      </c>
      <c r="L205">
        <f t="shared" si="45"/>
        <v>51.143258235924726</v>
      </c>
      <c r="M205">
        <f t="shared" si="46"/>
        <v>-494.80327148437499</v>
      </c>
      <c r="N205" s="1">
        <v>43.114830017089844</v>
      </c>
      <c r="O205">
        <f t="shared" si="47"/>
        <v>35.416492462158203</v>
      </c>
      <c r="P205" s="1">
        <v>0.69212591648101807</v>
      </c>
      <c r="Q205" s="1">
        <v>1.950986310839653E-2</v>
      </c>
      <c r="R205" s="1">
        <v>-1.5276414342224598E-3</v>
      </c>
      <c r="S205" s="1">
        <v>0.85705804824829102</v>
      </c>
      <c r="T205" s="1">
        <v>0</v>
      </c>
      <c r="U205" s="1">
        <v>38.684452056884766</v>
      </c>
      <c r="V205" s="1">
        <v>390.33499145507812</v>
      </c>
      <c r="W205" s="1">
        <v>29.559894561767578</v>
      </c>
      <c r="X205" s="1">
        <v>38.544486999511719</v>
      </c>
      <c r="Y205" s="1">
        <v>35.416492462158203</v>
      </c>
      <c r="Z205" s="1">
        <v>0</v>
      </c>
      <c r="AA205" s="1">
        <v>100.00234985351562</v>
      </c>
      <c r="AB205" s="1">
        <v>4948.03271484375</v>
      </c>
      <c r="AC205" s="1">
        <v>110005</v>
      </c>
      <c r="AD205" s="1" t="s">
        <v>93</v>
      </c>
      <c r="AE205" s="1">
        <v>120</v>
      </c>
      <c r="AF205" s="1">
        <v>100</v>
      </c>
      <c r="AG205">
        <f t="shared" si="48"/>
        <v>5.779958260379253</v>
      </c>
      <c r="AH205" s="1">
        <v>2.9560589790344238</v>
      </c>
    </row>
    <row r="206" spans="1:34" x14ac:dyDescent="0.25">
      <c r="A206" s="1">
        <v>190</v>
      </c>
      <c r="B206" s="1" t="s">
        <v>265</v>
      </c>
      <c r="C206" s="1">
        <v>1880.4999579675496</v>
      </c>
      <c r="D206" s="1">
        <v>77</v>
      </c>
      <c r="E206" s="1">
        <v>3</v>
      </c>
      <c r="F206" s="1">
        <v>8</v>
      </c>
      <c r="G206">
        <f t="shared" si="42"/>
        <v>3.3278443171968353</v>
      </c>
      <c r="H206" s="1">
        <v>371.83163452148437</v>
      </c>
      <c r="I206" s="1">
        <v>29.847866058349609</v>
      </c>
      <c r="J206">
        <f t="shared" si="43"/>
        <v>0.2720034204772388</v>
      </c>
      <c r="K206">
        <f t="shared" si="44"/>
        <v>991</v>
      </c>
      <c r="L206">
        <f t="shared" si="45"/>
        <v>51.302506546729759</v>
      </c>
      <c r="M206">
        <f t="shared" si="46"/>
        <v>-494.81206054687499</v>
      </c>
      <c r="N206" s="1">
        <v>43.157173156738281</v>
      </c>
      <c r="O206">
        <f t="shared" si="47"/>
        <v>35.567047119140625</v>
      </c>
      <c r="P206" s="1">
        <v>0.68919157981872559</v>
      </c>
      <c r="Q206" s="1">
        <v>2.2440047934651375E-2</v>
      </c>
      <c r="R206" s="1">
        <v>0</v>
      </c>
      <c r="S206" s="1">
        <v>0</v>
      </c>
      <c r="T206" s="1">
        <v>0</v>
      </c>
      <c r="U206" s="1">
        <v>38.880599975585937</v>
      </c>
      <c r="V206" s="1">
        <v>373.40408325195312</v>
      </c>
      <c r="W206" s="1">
        <v>29.899700164794922</v>
      </c>
      <c r="X206" s="1">
        <v>38.737926483154297</v>
      </c>
      <c r="Y206" s="1">
        <v>35.567047119140625</v>
      </c>
      <c r="Z206" s="1">
        <v>0</v>
      </c>
      <c r="AA206" s="1">
        <v>100.00100708007812</v>
      </c>
      <c r="AB206" s="1">
        <v>4948.12060546875</v>
      </c>
      <c r="AC206" s="1">
        <v>110005</v>
      </c>
      <c r="AD206" s="1" t="s">
        <v>117</v>
      </c>
      <c r="AE206" s="1">
        <v>120</v>
      </c>
      <c r="AF206" s="1">
        <v>100</v>
      </c>
      <c r="AG206">
        <f t="shared" si="48"/>
        <v>5.8281757543987247</v>
      </c>
      <c r="AH206" s="1">
        <v>2.9900002479553223</v>
      </c>
    </row>
    <row r="207" spans="1:34" x14ac:dyDescent="0.25">
      <c r="A207" s="1">
        <v>191</v>
      </c>
      <c r="B207" s="1" t="s">
        <v>266</v>
      </c>
      <c r="C207" s="1">
        <v>1882.9999579116702</v>
      </c>
      <c r="D207" s="1">
        <v>77</v>
      </c>
      <c r="E207" s="1">
        <v>3</v>
      </c>
      <c r="F207" s="1">
        <v>13</v>
      </c>
      <c r="G207">
        <f t="shared" si="42"/>
        <v>3.4309797736297507</v>
      </c>
      <c r="H207" s="1">
        <v>372.72845458984375</v>
      </c>
      <c r="I207" s="1">
        <v>29.872770309448242</v>
      </c>
      <c r="J207">
        <f t="shared" si="43"/>
        <v>0.28043326101312793</v>
      </c>
      <c r="K207">
        <f t="shared" si="44"/>
        <v>991</v>
      </c>
      <c r="L207">
        <f t="shared" si="45"/>
        <v>51.461937554391</v>
      </c>
      <c r="M207">
        <f t="shared" si="46"/>
        <v>-494.83530273437498</v>
      </c>
      <c r="N207" s="1">
        <v>43.165508270263672</v>
      </c>
      <c r="O207">
        <f t="shared" si="47"/>
        <v>35.530227661132813</v>
      </c>
      <c r="P207" s="1">
        <v>0.71145665645599365</v>
      </c>
      <c r="Q207" s="1">
        <v>2.0504731684923172E-2</v>
      </c>
      <c r="R207" s="1">
        <v>0</v>
      </c>
      <c r="S207" s="1">
        <v>0</v>
      </c>
      <c r="T207" s="1">
        <v>0</v>
      </c>
      <c r="U207" s="1">
        <v>38.894569396972656</v>
      </c>
      <c r="V207" s="1">
        <v>375.2381591796875</v>
      </c>
      <c r="W207" s="1">
        <v>29.931877136230469</v>
      </c>
      <c r="X207" s="1">
        <v>38.754230499267578</v>
      </c>
      <c r="Y207" s="1">
        <v>35.530227661132813</v>
      </c>
      <c r="Z207" s="1">
        <v>0</v>
      </c>
      <c r="AA207" s="1">
        <v>100.00064849853516</v>
      </c>
      <c r="AB207" s="1">
        <v>4948.35302734375</v>
      </c>
      <c r="AC207" s="1">
        <v>110005</v>
      </c>
      <c r="AD207" s="1" t="s">
        <v>57</v>
      </c>
      <c r="AE207" s="1">
        <v>120</v>
      </c>
      <c r="AF207" s="1">
        <v>100</v>
      </c>
      <c r="AG207">
        <f t="shared" si="48"/>
        <v>5.8163515765399341</v>
      </c>
      <c r="AH207" s="1">
        <v>2.9932072162628174</v>
      </c>
    </row>
    <row r="208" spans="1:34" x14ac:dyDescent="0.25">
      <c r="A208" s="1">
        <v>192</v>
      </c>
      <c r="B208" s="1" t="s">
        <v>267</v>
      </c>
      <c r="C208" s="1">
        <v>1885.4999578557909</v>
      </c>
      <c r="D208" s="1">
        <v>77</v>
      </c>
      <c r="E208" s="1">
        <v>3</v>
      </c>
      <c r="F208" s="1">
        <v>18</v>
      </c>
      <c r="G208">
        <f t="shared" si="42"/>
        <v>3.4324535791417397</v>
      </c>
      <c r="H208" s="1">
        <v>373.6221923828125</v>
      </c>
      <c r="I208" s="1">
        <v>29.894001007080078</v>
      </c>
      <c r="J208">
        <f t="shared" si="43"/>
        <v>0.28055372342127238</v>
      </c>
      <c r="K208">
        <f t="shared" si="44"/>
        <v>991</v>
      </c>
      <c r="L208">
        <f t="shared" si="45"/>
        <v>51.452728057525341</v>
      </c>
      <c r="M208">
        <f t="shared" si="46"/>
        <v>-494.79746093749998</v>
      </c>
      <c r="N208" s="1">
        <v>43.199237823486328</v>
      </c>
      <c r="O208">
        <f t="shared" si="47"/>
        <v>35.559177398681641</v>
      </c>
      <c r="P208" s="1">
        <v>0.71265298128128052</v>
      </c>
      <c r="Q208" s="1">
        <v>1.8348151817917824E-2</v>
      </c>
      <c r="R208" s="1">
        <v>0</v>
      </c>
      <c r="S208" s="1">
        <v>0</v>
      </c>
      <c r="T208" s="1">
        <v>0</v>
      </c>
      <c r="U208" s="1">
        <v>38.905998229980469</v>
      </c>
      <c r="V208" s="1">
        <v>376.89471435546875</v>
      </c>
      <c r="W208" s="1">
        <v>29.974693298339844</v>
      </c>
      <c r="X208" s="1">
        <v>38.766044616699219</v>
      </c>
      <c r="Y208" s="1">
        <v>35.559177398681641</v>
      </c>
      <c r="Z208" s="1">
        <v>0</v>
      </c>
      <c r="AA208" s="1">
        <v>99.999496459960938</v>
      </c>
      <c r="AB208" s="1">
        <v>4947.974609375</v>
      </c>
      <c r="AC208" s="1">
        <v>110005</v>
      </c>
      <c r="AD208" s="1" t="s">
        <v>120</v>
      </c>
      <c r="AE208" s="1">
        <v>120</v>
      </c>
      <c r="AF208" s="1">
        <v>100</v>
      </c>
      <c r="AG208">
        <f t="shared" si="48"/>
        <v>5.8256467238454883</v>
      </c>
      <c r="AH208" s="1">
        <v>2.9974541664123535</v>
      </c>
    </row>
    <row r="209" spans="1:34" x14ac:dyDescent="0.25">
      <c r="A209" s="1">
        <v>193</v>
      </c>
      <c r="B209" s="1" t="s">
        <v>268</v>
      </c>
      <c r="C209" s="1">
        <v>1887.9999577999115</v>
      </c>
      <c r="D209" s="1">
        <v>77</v>
      </c>
      <c r="E209" s="1">
        <v>3</v>
      </c>
      <c r="F209" s="1">
        <v>20</v>
      </c>
      <c r="G209">
        <f t="shared" si="42"/>
        <v>3.3861266370252192</v>
      </c>
      <c r="H209" s="1">
        <v>375.019775390625</v>
      </c>
      <c r="I209" s="1">
        <v>29.928625106811523</v>
      </c>
      <c r="J209">
        <f t="shared" si="43"/>
        <v>0.2767671620575608</v>
      </c>
      <c r="K209">
        <f t="shared" si="44"/>
        <v>991</v>
      </c>
      <c r="L209">
        <f t="shared" si="45"/>
        <v>51.589483680593744</v>
      </c>
      <c r="M209">
        <f t="shared" si="46"/>
        <v>-494.80937499999999</v>
      </c>
      <c r="N209" s="1">
        <v>43.221065521240234</v>
      </c>
      <c r="O209">
        <f t="shared" si="47"/>
        <v>35.535686492919922</v>
      </c>
      <c r="P209" s="1">
        <v>0.70367759466171265</v>
      </c>
      <c r="Q209" s="1">
        <v>1.6209578141570091E-2</v>
      </c>
      <c r="R209" s="1">
        <v>0</v>
      </c>
      <c r="S209" s="1">
        <v>0</v>
      </c>
      <c r="T209" s="1">
        <v>0</v>
      </c>
      <c r="U209" s="1">
        <v>38.922466278076172</v>
      </c>
      <c r="V209" s="1">
        <v>378.603515625</v>
      </c>
      <c r="W209" s="1">
        <v>30.015127182006836</v>
      </c>
      <c r="X209" s="1">
        <v>38.781883239746094</v>
      </c>
      <c r="Y209" s="1">
        <v>35.535686492919922</v>
      </c>
      <c r="Z209" s="1">
        <v>0</v>
      </c>
      <c r="AA209" s="1">
        <v>100.00055694580078</v>
      </c>
      <c r="AB209" s="1">
        <v>4948.09375</v>
      </c>
      <c r="AC209" s="1">
        <v>110005</v>
      </c>
      <c r="AD209" s="1" t="s">
        <v>61</v>
      </c>
      <c r="AE209" s="1">
        <v>120</v>
      </c>
      <c r="AF209" s="1">
        <v>100</v>
      </c>
      <c r="AG209">
        <f t="shared" si="48"/>
        <v>5.8181033052556259</v>
      </c>
      <c r="AH209" s="1">
        <v>3.0015294551849365</v>
      </c>
    </row>
    <row r="210" spans="1:34" x14ac:dyDescent="0.25">
      <c r="A210" s="1">
        <v>194</v>
      </c>
      <c r="B210" s="1" t="s">
        <v>269</v>
      </c>
      <c r="C210" s="1">
        <v>1890.4999577440321</v>
      </c>
      <c r="D210" s="1">
        <v>77</v>
      </c>
      <c r="E210" s="1">
        <v>3</v>
      </c>
      <c r="F210" s="1">
        <v>20</v>
      </c>
      <c r="G210">
        <f t="shared" si="42"/>
        <v>3.2083418390888183</v>
      </c>
      <c r="H210" s="1">
        <v>376.7220458984375</v>
      </c>
      <c r="I210" s="1">
        <v>29.972183227539063</v>
      </c>
      <c r="J210">
        <f t="shared" si="43"/>
        <v>0.2622358112676027</v>
      </c>
      <c r="K210">
        <f t="shared" si="44"/>
        <v>991</v>
      </c>
      <c r="L210">
        <f t="shared" si="45"/>
        <v>51.592062060906514</v>
      </c>
      <c r="M210">
        <f t="shared" si="46"/>
        <v>-494.79228515624999</v>
      </c>
      <c r="N210" s="1">
        <v>43.246078491210938</v>
      </c>
      <c r="O210">
        <f t="shared" si="47"/>
        <v>35.55889892578125</v>
      </c>
      <c r="P210" s="1">
        <v>0.66615420579910278</v>
      </c>
      <c r="Q210" s="1">
        <v>1.6901073977351189E-2</v>
      </c>
      <c r="R210" s="1">
        <v>0</v>
      </c>
      <c r="S210" s="1">
        <v>0</v>
      </c>
      <c r="T210" s="1">
        <v>0</v>
      </c>
      <c r="U210" s="1">
        <v>38.930614471435547</v>
      </c>
      <c r="V210" s="1">
        <v>380.19818115234375</v>
      </c>
      <c r="W210" s="1">
        <v>30.055000305175781</v>
      </c>
      <c r="X210" s="1">
        <v>38.795833587646484</v>
      </c>
      <c r="Y210" s="1">
        <v>35.55889892578125</v>
      </c>
      <c r="Z210" s="1">
        <v>0</v>
      </c>
      <c r="AA210" s="1">
        <v>100.00083923339844</v>
      </c>
      <c r="AB210" s="1">
        <v>4947.9228515625</v>
      </c>
      <c r="AC210" s="1">
        <v>110005</v>
      </c>
      <c r="AD210" s="1" t="s">
        <v>123</v>
      </c>
      <c r="AE210" s="1">
        <v>120</v>
      </c>
      <c r="AF210" s="1">
        <v>100</v>
      </c>
      <c r="AG210">
        <f t="shared" si="48"/>
        <v>5.8255572506560327</v>
      </c>
      <c r="AH210" s="1">
        <v>3.0055251121520996</v>
      </c>
    </row>
    <row r="211" spans="1:34" x14ac:dyDescent="0.25">
      <c r="A211" s="1">
        <v>195</v>
      </c>
      <c r="B211" s="1" t="s">
        <v>270</v>
      </c>
      <c r="C211" s="1">
        <v>1892.9999576881528</v>
      </c>
      <c r="D211" s="1">
        <v>77</v>
      </c>
      <c r="E211" s="1">
        <v>3</v>
      </c>
      <c r="F211" s="1">
        <v>20</v>
      </c>
      <c r="G211">
        <f t="shared" si="42"/>
        <v>3.1828539089064303</v>
      </c>
      <c r="H211" s="1">
        <v>378.41555786132812</v>
      </c>
      <c r="I211" s="1">
        <v>30.011362075805664</v>
      </c>
      <c r="J211">
        <f t="shared" si="43"/>
        <v>0.26015253947671124</v>
      </c>
      <c r="K211">
        <f t="shared" si="44"/>
        <v>991</v>
      </c>
      <c r="L211">
        <f t="shared" si="45"/>
        <v>51.628441899979606</v>
      </c>
      <c r="M211">
        <f t="shared" si="46"/>
        <v>-494.81313476562502</v>
      </c>
      <c r="N211" s="1">
        <v>43.297496795654297</v>
      </c>
      <c r="O211">
        <f t="shared" si="47"/>
        <v>35.575981140136719</v>
      </c>
      <c r="P211" s="1">
        <v>0.66092491149902344</v>
      </c>
      <c r="Q211" s="1">
        <v>1.6640324145555496E-2</v>
      </c>
      <c r="R211" s="1">
        <v>0</v>
      </c>
      <c r="S211" s="1">
        <v>0</v>
      </c>
      <c r="T211" s="1">
        <v>0</v>
      </c>
      <c r="U211" s="1">
        <v>38.945175170898438</v>
      </c>
      <c r="V211" s="1">
        <v>382.07107543945312</v>
      </c>
      <c r="W211" s="1">
        <v>30.104812622070313</v>
      </c>
      <c r="X211" s="1">
        <v>38.804347991943359</v>
      </c>
      <c r="Y211" s="1">
        <v>35.575981140136719</v>
      </c>
      <c r="Z211" s="1">
        <v>0</v>
      </c>
      <c r="AA211" s="1">
        <v>99.999931335449219</v>
      </c>
      <c r="AB211" s="1">
        <v>4948.13134765625</v>
      </c>
      <c r="AC211" s="1">
        <v>110005</v>
      </c>
      <c r="AD211" s="1" t="s">
        <v>65</v>
      </c>
      <c r="AE211" s="1">
        <v>120</v>
      </c>
      <c r="AF211" s="1">
        <v>100</v>
      </c>
      <c r="AG211">
        <f t="shared" si="48"/>
        <v>5.8310479670091304</v>
      </c>
      <c r="AH211" s="1">
        <v>3.010479211807251</v>
      </c>
    </row>
    <row r="212" spans="1:34" x14ac:dyDescent="0.25">
      <c r="A212" s="1">
        <v>196</v>
      </c>
      <c r="B212" s="1" t="s">
        <v>271</v>
      </c>
      <c r="C212" s="1">
        <v>1895.4999576322734</v>
      </c>
      <c r="D212" s="1">
        <v>77</v>
      </c>
      <c r="E212" s="1">
        <v>3</v>
      </c>
      <c r="F212" s="1">
        <v>20</v>
      </c>
      <c r="G212">
        <f t="shared" si="42"/>
        <v>3.2463172411594701</v>
      </c>
      <c r="H212" s="1">
        <v>380.0947265625</v>
      </c>
      <c r="I212" s="1">
        <v>30.051481246948242</v>
      </c>
      <c r="J212">
        <f t="shared" si="43"/>
        <v>0.26533975432282247</v>
      </c>
      <c r="K212">
        <f t="shared" si="44"/>
        <v>991</v>
      </c>
      <c r="L212">
        <f t="shared" si="45"/>
        <v>51.628698836412667</v>
      </c>
      <c r="M212">
        <f t="shared" si="46"/>
        <v>-494.81328124999999</v>
      </c>
      <c r="N212" s="1">
        <v>43.326431274414062</v>
      </c>
      <c r="O212">
        <f t="shared" si="47"/>
        <v>35.603431701660156</v>
      </c>
      <c r="P212" s="1">
        <v>0.67451733350753784</v>
      </c>
      <c r="Q212" s="1">
        <v>1.5991851687431335E-2</v>
      </c>
      <c r="R212" s="1">
        <v>0</v>
      </c>
      <c r="S212" s="1">
        <v>0</v>
      </c>
      <c r="T212" s="1">
        <v>0</v>
      </c>
      <c r="U212" s="1">
        <v>38.960712432861328</v>
      </c>
      <c r="V212" s="1">
        <v>383.55654907226562</v>
      </c>
      <c r="W212" s="1">
        <v>30.15052604675293</v>
      </c>
      <c r="X212" s="1">
        <v>38.820133209228516</v>
      </c>
      <c r="Y212" s="1">
        <v>35.603431701660156</v>
      </c>
      <c r="Z212" s="1">
        <v>0</v>
      </c>
      <c r="AA212" s="1">
        <v>100.00006103515625</v>
      </c>
      <c r="AB212" s="1">
        <v>4948.1328125</v>
      </c>
      <c r="AC212" s="1">
        <v>110005</v>
      </c>
      <c r="AD212" s="1" t="s">
        <v>126</v>
      </c>
      <c r="AE212" s="1">
        <v>120</v>
      </c>
      <c r="AF212" s="1">
        <v>100</v>
      </c>
      <c r="AG212">
        <f t="shared" si="48"/>
        <v>5.839880787802759</v>
      </c>
      <c r="AH212" s="1">
        <v>3.01505446434021</v>
      </c>
    </row>
    <row r="213" spans="1:34" x14ac:dyDescent="0.25">
      <c r="A213" s="1">
        <v>197</v>
      </c>
      <c r="B213" s="1" t="s">
        <v>272</v>
      </c>
      <c r="C213" s="1">
        <v>1897.9999575763941</v>
      </c>
      <c r="D213" s="1">
        <v>77</v>
      </c>
      <c r="E213" s="1">
        <v>3</v>
      </c>
      <c r="F213" s="1">
        <v>20</v>
      </c>
      <c r="G213">
        <f t="shared" si="42"/>
        <v>3.3086727708707881</v>
      </c>
      <c r="H213" s="1">
        <v>381.76837158203125</v>
      </c>
      <c r="I213" s="1">
        <v>30.091991424560547</v>
      </c>
      <c r="J213">
        <f t="shared" si="43"/>
        <v>0.27043642224070014</v>
      </c>
      <c r="K213">
        <f t="shared" si="44"/>
        <v>991</v>
      </c>
      <c r="L213">
        <f t="shared" si="45"/>
        <v>51.693900133473001</v>
      </c>
      <c r="M213">
        <f t="shared" si="46"/>
        <v>-494.78383789062502</v>
      </c>
      <c r="N213" s="1">
        <v>43.341835021972656</v>
      </c>
      <c r="O213">
        <f t="shared" si="47"/>
        <v>35.597476959228516</v>
      </c>
      <c r="P213" s="1">
        <v>0.6880611777305603</v>
      </c>
      <c r="Q213" s="1">
        <v>1.4724367298185825E-2</v>
      </c>
      <c r="R213" s="1">
        <v>0</v>
      </c>
      <c r="S213" s="1">
        <v>0</v>
      </c>
      <c r="T213" s="1">
        <v>0</v>
      </c>
      <c r="U213" s="1">
        <v>38.974281311035156</v>
      </c>
      <c r="V213" s="1">
        <v>385.57366943359375</v>
      </c>
      <c r="W213" s="1">
        <v>30.179111480712891</v>
      </c>
      <c r="X213" s="1">
        <v>38.830867767333984</v>
      </c>
      <c r="Y213" s="1">
        <v>35.597476959228516</v>
      </c>
      <c r="Z213" s="1">
        <v>0</v>
      </c>
      <c r="AA213" s="1">
        <v>99.998672485351562</v>
      </c>
      <c r="AB213" s="1">
        <v>4947.83837890625</v>
      </c>
      <c r="AC213" s="1">
        <v>110005</v>
      </c>
      <c r="AD213" s="1" t="s">
        <v>69</v>
      </c>
      <c r="AE213" s="1">
        <v>120</v>
      </c>
      <c r="AF213" s="1">
        <v>100</v>
      </c>
      <c r="AG213">
        <f t="shared" si="48"/>
        <v>5.8379637319714908</v>
      </c>
      <c r="AH213" s="1">
        <v>3.0178711414337158</v>
      </c>
    </row>
    <row r="214" spans="1:34" x14ac:dyDescent="0.25">
      <c r="A214" s="1">
        <v>198</v>
      </c>
      <c r="B214" s="1" t="s">
        <v>273</v>
      </c>
      <c r="C214" s="1">
        <v>1900.4999575205147</v>
      </c>
      <c r="D214" s="1">
        <v>77</v>
      </c>
      <c r="E214" s="1">
        <v>3</v>
      </c>
      <c r="F214" s="1">
        <v>20</v>
      </c>
      <c r="G214">
        <f t="shared" si="42"/>
        <v>3.3413152041297671</v>
      </c>
      <c r="H214" s="1">
        <v>383.51800537109375</v>
      </c>
      <c r="I214" s="1">
        <v>30.130245208740234</v>
      </c>
      <c r="J214">
        <f t="shared" si="43"/>
        <v>0.27310447178053598</v>
      </c>
      <c r="K214">
        <f t="shared" si="44"/>
        <v>991</v>
      </c>
      <c r="L214">
        <f t="shared" si="45"/>
        <v>51.835479956202768</v>
      </c>
      <c r="M214">
        <f t="shared" si="46"/>
        <v>-494.80214843750002</v>
      </c>
      <c r="N214" s="1">
        <v>43.357673645019531</v>
      </c>
      <c r="O214">
        <f t="shared" si="47"/>
        <v>35.567493438720703</v>
      </c>
      <c r="P214" s="1">
        <v>0.69422650337219238</v>
      </c>
      <c r="Q214" s="1">
        <v>1.6182905063033104E-2</v>
      </c>
      <c r="R214" s="1">
        <v>0</v>
      </c>
      <c r="S214" s="1">
        <v>0</v>
      </c>
      <c r="T214" s="1">
        <v>0</v>
      </c>
      <c r="U214" s="1">
        <v>38.986473083496094</v>
      </c>
      <c r="V214" s="1">
        <v>387.29608154296875</v>
      </c>
      <c r="W214" s="1">
        <v>30.211410522460937</v>
      </c>
      <c r="X214" s="1">
        <v>38.844165802001953</v>
      </c>
      <c r="Y214" s="1">
        <v>35.567493438720703</v>
      </c>
      <c r="Z214" s="1">
        <v>0</v>
      </c>
      <c r="AA214" s="1">
        <v>99.9998779296875</v>
      </c>
      <c r="AB214" s="1">
        <v>4948.021484375</v>
      </c>
      <c r="AC214" s="1">
        <v>110005</v>
      </c>
      <c r="AD214" s="1" t="s">
        <v>172</v>
      </c>
      <c r="AE214" s="1">
        <v>120</v>
      </c>
      <c r="AF214" s="1">
        <v>100</v>
      </c>
      <c r="AG214">
        <f t="shared" si="48"/>
        <v>5.8283192132135566</v>
      </c>
      <c r="AH214" s="1">
        <v>3.0211372375488281</v>
      </c>
    </row>
    <row r="215" spans="1:34" x14ac:dyDescent="0.25">
      <c r="A215" s="1">
        <v>199</v>
      </c>
      <c r="B215" s="1" t="s">
        <v>274</v>
      </c>
      <c r="C215" s="1">
        <v>1902.9999574646354</v>
      </c>
      <c r="D215" s="1">
        <v>77</v>
      </c>
      <c r="E215" s="1">
        <v>3</v>
      </c>
      <c r="F215" s="1">
        <v>20</v>
      </c>
      <c r="G215">
        <f t="shared" si="42"/>
        <v>3.2967090730625968</v>
      </c>
      <c r="H215" s="1">
        <v>385.2271728515625</v>
      </c>
      <c r="I215" s="1">
        <v>30.170158386230469</v>
      </c>
      <c r="J215">
        <f t="shared" si="43"/>
        <v>0.26945856197585299</v>
      </c>
      <c r="K215">
        <f t="shared" si="44"/>
        <v>991</v>
      </c>
      <c r="L215">
        <f t="shared" si="45"/>
        <v>51.833282555274828</v>
      </c>
      <c r="M215">
        <f t="shared" si="46"/>
        <v>-494.82929687500001</v>
      </c>
      <c r="N215" s="1">
        <v>43.362167358398438</v>
      </c>
      <c r="O215">
        <f t="shared" si="47"/>
        <v>35.584114074707031</v>
      </c>
      <c r="P215" s="1">
        <v>0.68503034114837646</v>
      </c>
      <c r="Q215" s="1">
        <v>1.5793930739164352E-2</v>
      </c>
      <c r="R215" s="1">
        <v>0</v>
      </c>
      <c r="S215" s="1">
        <v>0</v>
      </c>
      <c r="T215" s="1">
        <v>0</v>
      </c>
      <c r="U215" s="1">
        <v>39.002132415771484</v>
      </c>
      <c r="V215" s="1">
        <v>388.71023559570312</v>
      </c>
      <c r="W215" s="1">
        <v>30.237575531005859</v>
      </c>
      <c r="X215" s="1">
        <v>38.858470916748047</v>
      </c>
      <c r="Y215" s="1">
        <v>35.584114074707031</v>
      </c>
      <c r="Z215" s="1">
        <v>0</v>
      </c>
      <c r="AA215" s="1">
        <v>100.00072479248047</v>
      </c>
      <c r="AB215" s="1">
        <v>4948.29296875</v>
      </c>
      <c r="AC215" s="1">
        <v>110005</v>
      </c>
      <c r="AD215" s="1" t="s">
        <v>73</v>
      </c>
      <c r="AE215" s="1">
        <v>120</v>
      </c>
      <c r="AF215" s="1">
        <v>100</v>
      </c>
      <c r="AG215">
        <f t="shared" si="48"/>
        <v>5.833663706360646</v>
      </c>
      <c r="AH215" s="1">
        <v>3.0237793922424316</v>
      </c>
    </row>
    <row r="216" spans="1:34" x14ac:dyDescent="0.25">
      <c r="A216" s="1">
        <v>200</v>
      </c>
      <c r="B216" s="1" t="s">
        <v>275</v>
      </c>
      <c r="C216" s="1">
        <v>1905.499957408756</v>
      </c>
      <c r="D216" s="1">
        <v>77</v>
      </c>
      <c r="E216" s="1">
        <v>4</v>
      </c>
      <c r="F216" s="1">
        <v>50</v>
      </c>
      <c r="G216">
        <f t="shared" si="42"/>
        <v>3.3063672531919299</v>
      </c>
      <c r="H216" s="1">
        <v>380</v>
      </c>
      <c r="I216" s="1">
        <v>30.200653076171875</v>
      </c>
      <c r="J216">
        <f t="shared" si="43"/>
        <v>0.27024797932244837</v>
      </c>
      <c r="K216">
        <f t="shared" si="44"/>
        <v>991</v>
      </c>
      <c r="L216">
        <f t="shared" si="45"/>
        <v>51.782927616570248</v>
      </c>
      <c r="M216">
        <f t="shared" si="46"/>
        <v>-494.83041992187498</v>
      </c>
      <c r="N216" s="1">
        <v>43.392856597900391</v>
      </c>
      <c r="O216">
        <f t="shared" si="47"/>
        <v>35.627944946289063</v>
      </c>
      <c r="P216" s="1">
        <v>0.68019521236419678</v>
      </c>
      <c r="Q216" s="1">
        <v>1.4384699054062366E-2</v>
      </c>
      <c r="R216" s="1">
        <v>-6.2020268524065614E-4</v>
      </c>
      <c r="S216" s="1">
        <v>0.50592499971389771</v>
      </c>
      <c r="T216" s="1">
        <v>0</v>
      </c>
      <c r="U216" s="1">
        <v>39.016563415527344</v>
      </c>
      <c r="V216" s="1">
        <v>390.327392578125</v>
      </c>
      <c r="W216" s="1">
        <v>30.28120231628418</v>
      </c>
      <c r="X216" s="1">
        <v>38.872158050537109</v>
      </c>
      <c r="Y216" s="1">
        <v>35.627944946289063</v>
      </c>
      <c r="Z216" s="1">
        <v>0</v>
      </c>
      <c r="AA216" s="1">
        <v>100.00100708007812</v>
      </c>
      <c r="AB216" s="1">
        <v>4948.30419921875</v>
      </c>
      <c r="AC216" s="1">
        <v>110005</v>
      </c>
      <c r="AD216" s="1" t="s">
        <v>79</v>
      </c>
      <c r="AE216" s="1">
        <v>120</v>
      </c>
      <c r="AF216" s="1">
        <v>100</v>
      </c>
      <c r="AG216">
        <f t="shared" si="48"/>
        <v>5.847778285755453</v>
      </c>
      <c r="AH216" s="1">
        <v>3.0281507968902588</v>
      </c>
    </row>
    <row r="217" spans="1:34" x14ac:dyDescent="0.25">
      <c r="A217" s="1">
        <v>201</v>
      </c>
      <c r="B217" s="1" t="s">
        <v>276</v>
      </c>
      <c r="C217" s="1">
        <v>1981.4999557100236</v>
      </c>
      <c r="D217" s="1">
        <v>77</v>
      </c>
      <c r="E217" s="1">
        <v>3</v>
      </c>
      <c r="F217" s="1">
        <v>8</v>
      </c>
      <c r="G217">
        <f t="shared" si="42"/>
        <v>3.5668725037688702</v>
      </c>
      <c r="H217" s="1">
        <v>371.91500854492187</v>
      </c>
      <c r="I217" s="1">
        <v>28.150310516357422</v>
      </c>
      <c r="J217">
        <f t="shared" si="43"/>
        <v>0.29154053764407517</v>
      </c>
      <c r="K217">
        <f t="shared" si="44"/>
        <v>991</v>
      </c>
      <c r="L217">
        <f t="shared" si="45"/>
        <v>48.011813179112131</v>
      </c>
      <c r="M217">
        <f t="shared" si="46"/>
        <v>-494.80576171874998</v>
      </c>
      <c r="N217" s="1">
        <v>39.996562957763672</v>
      </c>
      <c r="O217">
        <f t="shared" si="47"/>
        <v>35.751434326171875</v>
      </c>
      <c r="P217" s="1">
        <v>0.72910493612289429</v>
      </c>
      <c r="Q217" s="1">
        <v>5.0323713570833206E-2</v>
      </c>
      <c r="R217" s="1">
        <v>0</v>
      </c>
      <c r="S217" s="1">
        <v>0</v>
      </c>
      <c r="T217" s="1">
        <v>0</v>
      </c>
      <c r="U217" s="1">
        <v>39.248493194580078</v>
      </c>
      <c r="V217" s="1">
        <v>373.65707397460937</v>
      </c>
      <c r="W217" s="1">
        <v>28.267801284790039</v>
      </c>
      <c r="X217" s="1">
        <v>39.1080322265625</v>
      </c>
      <c r="Y217" s="1">
        <v>35.751434326171875</v>
      </c>
      <c r="Z217" s="1">
        <v>0</v>
      </c>
      <c r="AA217" s="1">
        <v>100.00048065185547</v>
      </c>
      <c r="AB217" s="1">
        <v>4948.0576171875</v>
      </c>
      <c r="AC217" s="1">
        <v>110005</v>
      </c>
      <c r="AD217" s="1" t="s">
        <v>117</v>
      </c>
      <c r="AE217" s="1">
        <v>120</v>
      </c>
      <c r="AF217" s="1">
        <v>100</v>
      </c>
      <c r="AG217">
        <f t="shared" si="48"/>
        <v>5.8877044699576411</v>
      </c>
      <c r="AH217" s="1">
        <v>2.8267936706542969</v>
      </c>
    </row>
    <row r="218" spans="1:34" x14ac:dyDescent="0.25">
      <c r="A218" s="1">
        <v>202</v>
      </c>
      <c r="B218" s="1" t="s">
        <v>277</v>
      </c>
      <c r="C218" s="1">
        <v>1983.9999556541443</v>
      </c>
      <c r="D218" s="1">
        <v>77</v>
      </c>
      <c r="E218" s="1">
        <v>3</v>
      </c>
      <c r="F218" s="1">
        <v>13</v>
      </c>
      <c r="G218">
        <f t="shared" si="42"/>
        <v>3.5472467794731113</v>
      </c>
      <c r="H218" s="1">
        <v>372.8255615234375</v>
      </c>
      <c r="I218" s="1">
        <v>28.214630126953125</v>
      </c>
      <c r="J218">
        <f t="shared" si="43"/>
        <v>0.28993641688932598</v>
      </c>
      <c r="K218">
        <f t="shared" si="44"/>
        <v>991</v>
      </c>
      <c r="L218">
        <f t="shared" si="45"/>
        <v>48.261690160899789</v>
      </c>
      <c r="M218">
        <f t="shared" si="46"/>
        <v>-494.8056640625</v>
      </c>
      <c r="N218" s="1">
        <v>40.149662017822266</v>
      </c>
      <c r="O218">
        <f t="shared" si="47"/>
        <v>35.731414794921875</v>
      </c>
      <c r="P218" s="1">
        <v>0.72454267740249634</v>
      </c>
      <c r="Q218" s="1">
        <v>5.1218725740909576E-2</v>
      </c>
      <c r="R218" s="1">
        <v>0</v>
      </c>
      <c r="S218" s="1">
        <v>0</v>
      </c>
      <c r="T218" s="1">
        <v>0</v>
      </c>
      <c r="U218" s="1">
        <v>39.25360107421875</v>
      </c>
      <c r="V218" s="1">
        <v>375.21636962890625</v>
      </c>
      <c r="W218" s="1">
        <v>28.383432388305664</v>
      </c>
      <c r="X218" s="1">
        <v>39.113014221191406</v>
      </c>
      <c r="Y218" s="1">
        <v>35.731414794921875</v>
      </c>
      <c r="Z218" s="1">
        <v>0</v>
      </c>
      <c r="AA218" s="1">
        <v>100.00109100341797</v>
      </c>
      <c r="AB218" s="1">
        <v>4948.056640625</v>
      </c>
      <c r="AC218" s="1">
        <v>110005</v>
      </c>
      <c r="AD218" s="1" t="s">
        <v>57</v>
      </c>
      <c r="AE218" s="1">
        <v>120</v>
      </c>
      <c r="AF218" s="1">
        <v>100</v>
      </c>
      <c r="AG218">
        <f t="shared" si="48"/>
        <v>5.8812157809135037</v>
      </c>
      <c r="AH218" s="1">
        <v>2.838374137878418</v>
      </c>
    </row>
    <row r="219" spans="1:34" x14ac:dyDescent="0.25">
      <c r="A219" s="1">
        <v>203</v>
      </c>
      <c r="B219" s="1" t="s">
        <v>278</v>
      </c>
      <c r="C219" s="1">
        <v>1986.4999555982649</v>
      </c>
      <c r="D219" s="1">
        <v>77</v>
      </c>
      <c r="E219" s="1">
        <v>3</v>
      </c>
      <c r="F219" s="1">
        <v>18</v>
      </c>
      <c r="G219">
        <f t="shared" si="42"/>
        <v>3.5098660516726174</v>
      </c>
      <c r="H219" s="1">
        <v>373.70907592773437</v>
      </c>
      <c r="I219" s="1">
        <v>28.275047302246094</v>
      </c>
      <c r="J219">
        <f t="shared" si="43"/>
        <v>0.28688107990462364</v>
      </c>
      <c r="K219">
        <f t="shared" si="44"/>
        <v>991</v>
      </c>
      <c r="L219">
        <f t="shared" si="45"/>
        <v>48.405138013766404</v>
      </c>
      <c r="M219">
        <f t="shared" si="46"/>
        <v>-494.78618164062499</v>
      </c>
      <c r="N219" s="1">
        <v>40.289356231689453</v>
      </c>
      <c r="O219">
        <f t="shared" si="47"/>
        <v>35.742191314697266</v>
      </c>
      <c r="P219" s="1">
        <v>0.71741253137588501</v>
      </c>
      <c r="Q219" s="1">
        <v>4.9341022968292236E-2</v>
      </c>
      <c r="R219" s="1">
        <v>0</v>
      </c>
      <c r="S219" s="1">
        <v>0</v>
      </c>
      <c r="T219" s="1">
        <v>0</v>
      </c>
      <c r="U219" s="1">
        <v>39.256465911865234</v>
      </c>
      <c r="V219" s="1">
        <v>377.03460693359375</v>
      </c>
      <c r="W219" s="1">
        <v>28.485166549682617</v>
      </c>
      <c r="X219" s="1">
        <v>39.114654541015625</v>
      </c>
      <c r="Y219" s="1">
        <v>35.742191314697266</v>
      </c>
      <c r="Z219" s="1">
        <v>0</v>
      </c>
      <c r="AA219" s="1">
        <v>99.99945068359375</v>
      </c>
      <c r="AB219" s="1">
        <v>4947.86181640625</v>
      </c>
      <c r="AC219" s="1">
        <v>110005</v>
      </c>
      <c r="AD219" s="1" t="s">
        <v>120</v>
      </c>
      <c r="AE219" s="1">
        <v>120</v>
      </c>
      <c r="AF219" s="1">
        <v>100</v>
      </c>
      <c r="AG219">
        <f t="shared" si="48"/>
        <v>5.8847078717462686</v>
      </c>
      <c r="AH219" s="1">
        <v>2.8485009670257568</v>
      </c>
    </row>
    <row r="220" spans="1:34" x14ac:dyDescent="0.25">
      <c r="A220" s="1">
        <v>204</v>
      </c>
      <c r="B220" s="1" t="s">
        <v>279</v>
      </c>
      <c r="C220" s="1">
        <v>1988.9999555423856</v>
      </c>
      <c r="D220" s="1">
        <v>77</v>
      </c>
      <c r="E220" s="1">
        <v>3</v>
      </c>
      <c r="F220" s="1">
        <v>20</v>
      </c>
      <c r="G220">
        <f t="shared" si="42"/>
        <v>3.3964285035480599</v>
      </c>
      <c r="H220" s="1">
        <v>375.09127807617187</v>
      </c>
      <c r="I220" s="1">
        <v>28.367452621459961</v>
      </c>
      <c r="J220">
        <f t="shared" si="43"/>
        <v>0.27760919151099178</v>
      </c>
      <c r="K220">
        <f t="shared" si="44"/>
        <v>991</v>
      </c>
      <c r="L220">
        <f t="shared" si="45"/>
        <v>48.535304601698371</v>
      </c>
      <c r="M220">
        <f t="shared" si="46"/>
        <v>-494.80708007812501</v>
      </c>
      <c r="N220" s="1">
        <v>40.450859069824219</v>
      </c>
      <c r="O220">
        <f t="shared" si="47"/>
        <v>35.77032470703125</v>
      </c>
      <c r="P220" s="1">
        <v>0.69495117664337158</v>
      </c>
      <c r="Q220" s="1">
        <v>4.5855235308408737E-2</v>
      </c>
      <c r="R220" s="1">
        <v>0</v>
      </c>
      <c r="S220" s="1">
        <v>0</v>
      </c>
      <c r="T220" s="1">
        <v>0</v>
      </c>
      <c r="U220" s="1">
        <v>39.258731842041016</v>
      </c>
      <c r="V220" s="1">
        <v>378.62261962890625</v>
      </c>
      <c r="W220" s="1">
        <v>28.606048583984375</v>
      </c>
      <c r="X220" s="1">
        <v>39.119014739990234</v>
      </c>
      <c r="Y220" s="1">
        <v>35.77032470703125</v>
      </c>
      <c r="Z220" s="1">
        <v>0</v>
      </c>
      <c r="AA220" s="1">
        <v>99.999473571777344</v>
      </c>
      <c r="AB220" s="1">
        <v>4948.07080078125</v>
      </c>
      <c r="AC220" s="1">
        <v>110005</v>
      </c>
      <c r="AD220" s="1" t="s">
        <v>61</v>
      </c>
      <c r="AE220" s="1">
        <v>120</v>
      </c>
      <c r="AF220" s="1">
        <v>100</v>
      </c>
      <c r="AG220">
        <f t="shared" si="48"/>
        <v>5.893832883373773</v>
      </c>
      <c r="AH220" s="1">
        <v>2.8605897426605225</v>
      </c>
    </row>
    <row r="221" spans="1:34" x14ac:dyDescent="0.25">
      <c r="A221" s="1">
        <v>205</v>
      </c>
      <c r="B221" s="1" t="s">
        <v>280</v>
      </c>
      <c r="C221" s="1">
        <v>1991.4999554865062</v>
      </c>
      <c r="D221" s="1">
        <v>77</v>
      </c>
      <c r="E221" s="1">
        <v>3</v>
      </c>
      <c r="F221" s="1">
        <v>20</v>
      </c>
      <c r="G221">
        <f t="shared" si="42"/>
        <v>3.3263954558096738</v>
      </c>
      <c r="H221" s="1">
        <v>376.8297119140625</v>
      </c>
      <c r="I221" s="1">
        <v>28.481632232666016</v>
      </c>
      <c r="J221">
        <f t="shared" si="43"/>
        <v>0.27188499689261714</v>
      </c>
      <c r="K221">
        <f t="shared" si="44"/>
        <v>991</v>
      </c>
      <c r="L221">
        <f t="shared" si="45"/>
        <v>48.695898284829646</v>
      </c>
      <c r="M221">
        <f t="shared" si="46"/>
        <v>-494.83535156250002</v>
      </c>
      <c r="N221" s="1">
        <v>40.582675933837891</v>
      </c>
      <c r="O221">
        <f t="shared" si="47"/>
        <v>35.774055480957031</v>
      </c>
      <c r="P221" s="1">
        <v>0.68110483884811401</v>
      </c>
      <c r="Q221" s="1">
        <v>4.3421972543001175E-2</v>
      </c>
      <c r="R221" s="1">
        <v>0</v>
      </c>
      <c r="S221" s="1">
        <v>0</v>
      </c>
      <c r="T221" s="1">
        <v>0</v>
      </c>
      <c r="U221" s="1">
        <v>39.264717102050781</v>
      </c>
      <c r="V221" s="1">
        <v>380.49502563476562</v>
      </c>
      <c r="W221" s="1">
        <v>28.705781936645508</v>
      </c>
      <c r="X221" s="1">
        <v>39.123764038085938</v>
      </c>
      <c r="Y221" s="1">
        <v>35.774055480957031</v>
      </c>
      <c r="Z221" s="1">
        <v>0</v>
      </c>
      <c r="AA221" s="1">
        <v>100.00231170654297</v>
      </c>
      <c r="AB221" s="1">
        <v>4948.353515625</v>
      </c>
      <c r="AC221" s="1">
        <v>110005</v>
      </c>
      <c r="AD221" s="1" t="s">
        <v>123</v>
      </c>
      <c r="AE221" s="1">
        <v>120</v>
      </c>
      <c r="AF221" s="1">
        <v>100</v>
      </c>
      <c r="AG221">
        <f t="shared" si="48"/>
        <v>5.8950438753714742</v>
      </c>
      <c r="AH221" s="1">
        <v>2.8706445693969727</v>
      </c>
    </row>
    <row r="222" spans="1:34" x14ac:dyDescent="0.25">
      <c r="A222" s="1">
        <v>206</v>
      </c>
      <c r="B222" s="1" t="s">
        <v>281</v>
      </c>
      <c r="C222" s="1">
        <v>1993.9999554306269</v>
      </c>
      <c r="D222" s="1">
        <v>77</v>
      </c>
      <c r="E222" s="1">
        <v>3</v>
      </c>
      <c r="F222" s="1">
        <v>20</v>
      </c>
      <c r="G222">
        <f t="shared" si="42"/>
        <v>3.3964332958878458</v>
      </c>
      <c r="H222" s="1">
        <v>378.558837890625</v>
      </c>
      <c r="I222" s="1">
        <v>28.588850021362305</v>
      </c>
      <c r="J222">
        <f t="shared" si="43"/>
        <v>0.27760958321585821</v>
      </c>
      <c r="K222">
        <f t="shared" si="44"/>
        <v>991</v>
      </c>
      <c r="L222">
        <f t="shared" si="45"/>
        <v>48.867605896204097</v>
      </c>
      <c r="M222">
        <f t="shared" si="46"/>
        <v>-494.8193359375</v>
      </c>
      <c r="N222" s="1">
        <v>40.712482452392578</v>
      </c>
      <c r="O222">
        <f t="shared" si="47"/>
        <v>35.773780822753906</v>
      </c>
      <c r="P222" s="1">
        <v>0.69612795114517212</v>
      </c>
      <c r="Q222" s="1">
        <v>4.2349521070718765E-2</v>
      </c>
      <c r="R222" s="1">
        <v>0</v>
      </c>
      <c r="S222" s="1">
        <v>0</v>
      </c>
      <c r="T222" s="1">
        <v>0</v>
      </c>
      <c r="U222" s="1">
        <v>39.269645690917969</v>
      </c>
      <c r="V222" s="1">
        <v>382.21966552734375</v>
      </c>
      <c r="W222" s="1">
        <v>28.806144714355469</v>
      </c>
      <c r="X222" s="1">
        <v>39.129554748535156</v>
      </c>
      <c r="Y222" s="1">
        <v>35.773780822753906</v>
      </c>
      <c r="Z222" s="1">
        <v>0</v>
      </c>
      <c r="AA222" s="1">
        <v>100.00377655029297</v>
      </c>
      <c r="AB222" s="1">
        <v>4948.193359375</v>
      </c>
      <c r="AC222" s="1">
        <v>110005</v>
      </c>
      <c r="AD222" s="1" t="s">
        <v>65</v>
      </c>
      <c r="AE222" s="1">
        <v>120</v>
      </c>
      <c r="AF222" s="1">
        <v>100</v>
      </c>
      <c r="AG222">
        <f t="shared" si="48"/>
        <v>5.8949547152157491</v>
      </c>
      <c r="AH222" s="1">
        <v>2.880723237991333</v>
      </c>
    </row>
    <row r="223" spans="1:34" x14ac:dyDescent="0.25">
      <c r="A223" s="1">
        <v>207</v>
      </c>
      <c r="B223" s="1" t="s">
        <v>282</v>
      </c>
      <c r="C223" s="1">
        <v>1996.4999553747475</v>
      </c>
      <c r="D223" s="1">
        <v>77</v>
      </c>
      <c r="E223" s="1">
        <v>3</v>
      </c>
      <c r="F223" s="1">
        <v>20</v>
      </c>
      <c r="G223">
        <f t="shared" si="42"/>
        <v>3.4464867204537768</v>
      </c>
      <c r="H223" s="1">
        <v>380.29000854492187</v>
      </c>
      <c r="I223" s="1">
        <v>28.693117141723633</v>
      </c>
      <c r="J223">
        <f t="shared" si="43"/>
        <v>0.28170073093517245</v>
      </c>
      <c r="K223">
        <f t="shared" si="44"/>
        <v>991</v>
      </c>
      <c r="L223">
        <f t="shared" si="45"/>
        <v>49.14285808668825</v>
      </c>
      <c r="M223">
        <f t="shared" si="46"/>
        <v>-494.81669921874999</v>
      </c>
      <c r="N223" s="1">
        <v>40.847206115722656</v>
      </c>
      <c r="O223">
        <f t="shared" si="47"/>
        <v>35.737655639648438</v>
      </c>
      <c r="P223" s="1">
        <v>0.70648956298828125</v>
      </c>
      <c r="Q223" s="1">
        <v>4.2257446795701981E-2</v>
      </c>
      <c r="R223" s="1">
        <v>0</v>
      </c>
      <c r="S223" s="1">
        <v>0</v>
      </c>
      <c r="T223" s="1">
        <v>0</v>
      </c>
      <c r="U223" s="1">
        <v>39.272708892822266</v>
      </c>
      <c r="V223" s="1">
        <v>383.96090698242187</v>
      </c>
      <c r="W223" s="1">
        <v>28.910234451293945</v>
      </c>
      <c r="X223" s="1">
        <v>39.135574340820313</v>
      </c>
      <c r="Y223" s="1">
        <v>35.737655639648438</v>
      </c>
      <c r="Z223" s="1">
        <v>0</v>
      </c>
      <c r="AA223" s="1">
        <v>100.00580596923828</v>
      </c>
      <c r="AB223" s="1">
        <v>4948.1669921875</v>
      </c>
      <c r="AC223" s="1">
        <v>110005</v>
      </c>
      <c r="AD223" s="1" t="s">
        <v>126</v>
      </c>
      <c r="AE223" s="1">
        <v>120</v>
      </c>
      <c r="AF223" s="1">
        <v>100</v>
      </c>
      <c r="AG223">
        <f t="shared" si="48"/>
        <v>5.8832378837740578</v>
      </c>
      <c r="AH223" s="1">
        <v>2.8911912441253662</v>
      </c>
    </row>
    <row r="224" spans="1:34" x14ac:dyDescent="0.25">
      <c r="A224" s="1">
        <v>208</v>
      </c>
      <c r="B224" s="1" t="s">
        <v>283</v>
      </c>
      <c r="C224" s="1">
        <v>1998.9999553188682</v>
      </c>
      <c r="D224" s="1">
        <v>77</v>
      </c>
      <c r="E224" s="1">
        <v>3</v>
      </c>
      <c r="F224" s="1">
        <v>20</v>
      </c>
      <c r="G224">
        <f t="shared" si="42"/>
        <v>3.4062546438066312</v>
      </c>
      <c r="H224" s="1">
        <v>382.03875732421875</v>
      </c>
      <c r="I224" s="1">
        <v>28.796476364135742</v>
      </c>
      <c r="J224">
        <f t="shared" si="43"/>
        <v>0.27841233718298397</v>
      </c>
      <c r="K224">
        <f t="shared" si="44"/>
        <v>991</v>
      </c>
      <c r="L224">
        <f t="shared" si="45"/>
        <v>49.287725488856502</v>
      </c>
      <c r="M224">
        <f t="shared" si="46"/>
        <v>-494.83759765625001</v>
      </c>
      <c r="N224" s="1">
        <v>40.974254608154297</v>
      </c>
      <c r="O224">
        <f t="shared" si="47"/>
        <v>35.741001129150391</v>
      </c>
      <c r="P224" s="1">
        <v>0.6988375186920166</v>
      </c>
      <c r="Q224" s="1">
        <v>4.0109600871801376E-2</v>
      </c>
      <c r="R224" s="1">
        <v>0</v>
      </c>
      <c r="S224" s="1">
        <v>0</v>
      </c>
      <c r="T224" s="1">
        <v>0</v>
      </c>
      <c r="U224" s="1">
        <v>39.278179168701172</v>
      </c>
      <c r="V224" s="1">
        <v>385.6136474609375</v>
      </c>
      <c r="W224" s="1">
        <v>29.001346588134766</v>
      </c>
      <c r="X224" s="1">
        <v>39.135990142822266</v>
      </c>
      <c r="Y224" s="1">
        <v>35.741001129150391</v>
      </c>
      <c r="Z224" s="1">
        <v>0</v>
      </c>
      <c r="AA224" s="1">
        <v>100.00392913818359</v>
      </c>
      <c r="AB224" s="1">
        <v>4948.3759765625</v>
      </c>
      <c r="AC224" s="1">
        <v>110005</v>
      </c>
      <c r="AD224" s="1" t="s">
        <v>69</v>
      </c>
      <c r="AE224" s="1">
        <v>120</v>
      </c>
      <c r="AF224" s="1">
        <v>100</v>
      </c>
      <c r="AG224">
        <f t="shared" si="48"/>
        <v>5.8843221081130528</v>
      </c>
      <c r="AH224" s="1">
        <v>2.9002485275268555</v>
      </c>
    </row>
    <row r="225" spans="1:34" x14ac:dyDescent="0.25">
      <c r="A225" s="1">
        <v>209</v>
      </c>
      <c r="B225" s="1" t="s">
        <v>284</v>
      </c>
      <c r="C225" s="1">
        <v>2001.4999552629888</v>
      </c>
      <c r="D225" s="1">
        <v>77</v>
      </c>
      <c r="E225" s="1">
        <v>3</v>
      </c>
      <c r="F225" s="1">
        <v>20</v>
      </c>
      <c r="G225">
        <f t="shared" si="42"/>
        <v>3.2310711341294973</v>
      </c>
      <c r="H225" s="1">
        <v>383.72857666015625</v>
      </c>
      <c r="I225" s="1">
        <v>28.892845153808594</v>
      </c>
      <c r="J225">
        <f t="shared" si="43"/>
        <v>0.26409360430321827</v>
      </c>
      <c r="K225">
        <f t="shared" si="44"/>
        <v>991</v>
      </c>
      <c r="L225">
        <f t="shared" si="45"/>
        <v>49.380109751854121</v>
      </c>
      <c r="M225">
        <f t="shared" si="46"/>
        <v>-494.84028320312501</v>
      </c>
      <c r="N225" s="1">
        <v>41.078536987304688</v>
      </c>
      <c r="O225">
        <f t="shared" si="47"/>
        <v>35.758342742919922</v>
      </c>
      <c r="P225" s="1">
        <v>0.66288459300994873</v>
      </c>
      <c r="Q225" s="1">
        <v>3.7989895790815353E-2</v>
      </c>
      <c r="R225" s="1">
        <v>0</v>
      </c>
      <c r="S225" s="1">
        <v>0</v>
      </c>
      <c r="T225" s="1">
        <v>0</v>
      </c>
      <c r="U225" s="1">
        <v>39.281520843505859</v>
      </c>
      <c r="V225" s="1">
        <v>387.1375732421875</v>
      </c>
      <c r="W225" s="1">
        <v>29.083274841308594</v>
      </c>
      <c r="X225" s="1">
        <v>39.141307830810547</v>
      </c>
      <c r="Y225" s="1">
        <v>35.758342742919922</v>
      </c>
      <c r="Z225" s="1">
        <v>0</v>
      </c>
      <c r="AA225" s="1">
        <v>100.00460815429687</v>
      </c>
      <c r="AB225" s="1">
        <v>4948.40283203125</v>
      </c>
      <c r="AC225" s="1">
        <v>110005</v>
      </c>
      <c r="AD225" s="1" t="s">
        <v>172</v>
      </c>
      <c r="AE225" s="1">
        <v>120</v>
      </c>
      <c r="AF225" s="1">
        <v>100</v>
      </c>
      <c r="AG225">
        <f t="shared" si="48"/>
        <v>5.8899450546724639</v>
      </c>
      <c r="AH225" s="1">
        <v>2.908461332321167</v>
      </c>
    </row>
    <row r="226" spans="1:34" x14ac:dyDescent="0.25">
      <c r="A226" s="1">
        <v>210</v>
      </c>
      <c r="B226" s="1" t="s">
        <v>285</v>
      </c>
      <c r="C226" s="1">
        <v>2003.9999552071095</v>
      </c>
      <c r="D226" s="1">
        <v>77</v>
      </c>
      <c r="E226" s="1">
        <v>3</v>
      </c>
      <c r="F226" s="1">
        <v>20</v>
      </c>
      <c r="G226">
        <f t="shared" si="42"/>
        <v>3.1825337203132</v>
      </c>
      <c r="H226" s="1">
        <v>385.39697265625</v>
      </c>
      <c r="I226" s="1">
        <v>28.985090255737305</v>
      </c>
      <c r="J226">
        <f t="shared" si="43"/>
        <v>0.26012636866333927</v>
      </c>
      <c r="K226">
        <f t="shared" si="44"/>
        <v>991</v>
      </c>
      <c r="L226">
        <f t="shared" si="45"/>
        <v>49.431542911251597</v>
      </c>
      <c r="M226">
        <f t="shared" si="46"/>
        <v>-494.81430664062498</v>
      </c>
      <c r="N226" s="1">
        <v>41.192298889160156</v>
      </c>
      <c r="O226">
        <f t="shared" si="47"/>
        <v>35.789989471435547</v>
      </c>
      <c r="P226" s="1">
        <v>0.65376180410385132</v>
      </c>
      <c r="Q226" s="1">
        <v>3.5381834954023361E-2</v>
      </c>
      <c r="R226" s="1">
        <v>0</v>
      </c>
      <c r="S226" s="1">
        <v>0</v>
      </c>
      <c r="T226" s="1">
        <v>0</v>
      </c>
      <c r="U226" s="1">
        <v>39.286918640136719</v>
      </c>
      <c r="V226" s="1">
        <v>388.810546875</v>
      </c>
      <c r="W226" s="1">
        <v>29.165382385253906</v>
      </c>
      <c r="X226" s="1">
        <v>39.141647338867188</v>
      </c>
      <c r="Y226" s="1">
        <v>35.789989471435547</v>
      </c>
      <c r="Z226" s="1">
        <v>0</v>
      </c>
      <c r="AA226" s="1">
        <v>100.00105285644531</v>
      </c>
      <c r="AB226" s="1">
        <v>4948.14306640625</v>
      </c>
      <c r="AC226" s="1">
        <v>110005</v>
      </c>
      <c r="AD226" s="1" t="s">
        <v>73</v>
      </c>
      <c r="AE226" s="1">
        <v>120</v>
      </c>
      <c r="AF226" s="1">
        <v>100</v>
      </c>
      <c r="AG226">
        <f t="shared" si="48"/>
        <v>5.9002184086352401</v>
      </c>
      <c r="AH226" s="1">
        <v>2.9165689945220947</v>
      </c>
    </row>
    <row r="227" spans="1:34" x14ac:dyDescent="0.25">
      <c r="A227" s="1">
        <v>211</v>
      </c>
      <c r="B227" s="1" t="s">
        <v>286</v>
      </c>
      <c r="C227" s="1">
        <v>2006.4999551512301</v>
      </c>
      <c r="D227" s="1">
        <v>77</v>
      </c>
      <c r="E227" s="1">
        <v>4</v>
      </c>
      <c r="F227" s="1">
        <v>50</v>
      </c>
      <c r="G227">
        <f t="shared" si="42"/>
        <v>3.3496890086968096</v>
      </c>
      <c r="H227" s="1">
        <v>380</v>
      </c>
      <c r="I227" s="1">
        <v>29.054738998413086</v>
      </c>
      <c r="J227">
        <f t="shared" si="43"/>
        <v>0.27378890989348292</v>
      </c>
      <c r="K227">
        <f t="shared" si="44"/>
        <v>991</v>
      </c>
      <c r="L227">
        <f t="shared" si="45"/>
        <v>49.632573791675199</v>
      </c>
      <c r="M227">
        <f t="shared" si="46"/>
        <v>-494.82290039062502</v>
      </c>
      <c r="N227" s="1">
        <v>41.274036407470703</v>
      </c>
      <c r="O227">
        <f t="shared" si="47"/>
        <v>35.758354187011719</v>
      </c>
      <c r="P227" s="1">
        <v>0.65378880500793457</v>
      </c>
      <c r="Q227" s="1">
        <v>3.3707074820995331E-2</v>
      </c>
      <c r="R227" s="1">
        <v>-1.8558938754722476E-3</v>
      </c>
      <c r="S227" s="1">
        <v>0.97902858257293701</v>
      </c>
      <c r="T227" s="1">
        <v>0</v>
      </c>
      <c r="U227" s="1">
        <v>39.285614013671875</v>
      </c>
      <c r="V227" s="1">
        <v>390.515869140625</v>
      </c>
      <c r="W227" s="1">
        <v>29.232833862304688</v>
      </c>
      <c r="X227" s="1">
        <v>39.147865295410156</v>
      </c>
      <c r="Y227" s="1">
        <v>35.758354187011719</v>
      </c>
      <c r="Z227" s="1">
        <v>0</v>
      </c>
      <c r="AA227" s="1">
        <v>100.00170135498047</v>
      </c>
      <c r="AB227" s="1">
        <v>4948.22900390625</v>
      </c>
      <c r="AC227" s="1">
        <v>110005</v>
      </c>
      <c r="AD227" s="1" t="s">
        <v>79</v>
      </c>
      <c r="AE227" s="1">
        <v>120</v>
      </c>
      <c r="AF227" s="1">
        <v>100</v>
      </c>
      <c r="AG227">
        <f t="shared" si="48"/>
        <v>5.8899487669126511</v>
      </c>
      <c r="AH227" s="1">
        <v>2.9233331680297852</v>
      </c>
    </row>
    <row r="228" spans="1:34" x14ac:dyDescent="0.25">
      <c r="A228" s="1">
        <v>212</v>
      </c>
      <c r="B228" s="1" t="s">
        <v>287</v>
      </c>
      <c r="C228" s="1">
        <v>2039.9999544024467</v>
      </c>
      <c r="D228" s="1">
        <v>77</v>
      </c>
      <c r="E228" s="1">
        <v>3</v>
      </c>
      <c r="F228" s="1">
        <v>8</v>
      </c>
      <c r="G228">
        <f t="shared" si="42"/>
        <v>3.5994264984773907</v>
      </c>
      <c r="H228" s="1">
        <v>371.99679565429687</v>
      </c>
      <c r="I228" s="1">
        <v>29.80702018737793</v>
      </c>
      <c r="J228">
        <f t="shared" si="43"/>
        <v>0.29420135860410557</v>
      </c>
      <c r="K228">
        <f t="shared" si="44"/>
        <v>991</v>
      </c>
      <c r="L228">
        <f t="shared" si="45"/>
        <v>50.491589206162473</v>
      </c>
      <c r="M228">
        <f t="shared" si="46"/>
        <v>-494.82548828124999</v>
      </c>
      <c r="N228" s="1">
        <v>42.065914154052734</v>
      </c>
      <c r="O228">
        <f t="shared" si="47"/>
        <v>35.830547332763672</v>
      </c>
      <c r="P228" s="1">
        <v>0.7460973858833313</v>
      </c>
      <c r="Q228" s="1">
        <v>2.4140221998095512E-2</v>
      </c>
      <c r="R228" s="1">
        <v>0</v>
      </c>
      <c r="S228" s="1">
        <v>0</v>
      </c>
      <c r="T228" s="1">
        <v>0</v>
      </c>
      <c r="U228" s="1">
        <v>39.323520660400391</v>
      </c>
      <c r="V228" s="1">
        <v>373.50875854492187</v>
      </c>
      <c r="W228" s="1">
        <v>29.856266021728516</v>
      </c>
      <c r="X228" s="1">
        <v>39.187503814697266</v>
      </c>
      <c r="Y228" s="1">
        <v>35.830547332763672</v>
      </c>
      <c r="Z228" s="1">
        <v>0</v>
      </c>
      <c r="AA228" s="1">
        <v>100.00491333007812</v>
      </c>
      <c r="AB228" s="1">
        <v>4948.2548828125</v>
      </c>
      <c r="AC228" s="1">
        <v>110005</v>
      </c>
      <c r="AD228" s="1" t="s">
        <v>55</v>
      </c>
      <c r="AE228" s="1">
        <v>120</v>
      </c>
      <c r="AF228" s="1">
        <v>100</v>
      </c>
      <c r="AG228">
        <f t="shared" si="48"/>
        <v>5.9134073058687138</v>
      </c>
      <c r="AH228" s="1">
        <v>2.9857733249664307</v>
      </c>
    </row>
    <row r="229" spans="1:34" x14ac:dyDescent="0.25">
      <c r="A229" s="1">
        <v>213</v>
      </c>
      <c r="B229" s="1" t="s">
        <v>288</v>
      </c>
      <c r="C229" s="1">
        <v>2042.4999543465674</v>
      </c>
      <c r="D229" s="1">
        <v>77</v>
      </c>
      <c r="E229" s="1">
        <v>3</v>
      </c>
      <c r="F229" s="1">
        <v>13</v>
      </c>
      <c r="G229">
        <f t="shared" si="42"/>
        <v>3.395381443492886</v>
      </c>
      <c r="H229" s="1">
        <v>372.8580322265625</v>
      </c>
      <c r="I229" s="1">
        <v>29.833501815795898</v>
      </c>
      <c r="J229">
        <f t="shared" si="43"/>
        <v>0.27752360940759213</v>
      </c>
      <c r="K229">
        <f t="shared" si="44"/>
        <v>991</v>
      </c>
      <c r="L229">
        <f t="shared" si="45"/>
        <v>50.563277297849133</v>
      </c>
      <c r="M229">
        <f t="shared" si="46"/>
        <v>-494.81411132812502</v>
      </c>
      <c r="N229" s="1">
        <v>42.134227752685547</v>
      </c>
      <c r="O229">
        <f t="shared" si="47"/>
        <v>35.834144592285156</v>
      </c>
      <c r="P229" s="1">
        <v>0.70418405532836914</v>
      </c>
      <c r="Q229" s="1">
        <v>2.1767878904938698E-2</v>
      </c>
      <c r="R229" s="1">
        <v>0</v>
      </c>
      <c r="S229" s="1">
        <v>0</v>
      </c>
      <c r="T229" s="1">
        <v>0</v>
      </c>
      <c r="U229" s="1">
        <v>39.328849792480469</v>
      </c>
      <c r="V229" s="1">
        <v>375.30508422851562</v>
      </c>
      <c r="W229" s="1">
        <v>29.904909133911133</v>
      </c>
      <c r="X229" s="1">
        <v>39.187393188476562</v>
      </c>
      <c r="Y229" s="1">
        <v>35.834144592285156</v>
      </c>
      <c r="Z229" s="1">
        <v>0</v>
      </c>
      <c r="AA229" s="1">
        <v>100.00379943847656</v>
      </c>
      <c r="AB229" s="1">
        <v>4948.14111328125</v>
      </c>
      <c r="AC229" s="1">
        <v>110005</v>
      </c>
      <c r="AD229" s="1" t="s">
        <v>57</v>
      </c>
      <c r="AE229" s="1">
        <v>120</v>
      </c>
      <c r="AF229" s="1">
        <v>100</v>
      </c>
      <c r="AG229">
        <f t="shared" si="48"/>
        <v>5.9145783241794723</v>
      </c>
      <c r="AH229" s="1">
        <v>2.9906046390533447</v>
      </c>
    </row>
    <row r="230" spans="1:34" x14ac:dyDescent="0.25">
      <c r="A230" s="1">
        <v>214</v>
      </c>
      <c r="B230" s="1" t="s">
        <v>289</v>
      </c>
      <c r="C230" s="1">
        <v>2044.999954290688</v>
      </c>
      <c r="D230" s="1">
        <v>77</v>
      </c>
      <c r="E230" s="1">
        <v>3</v>
      </c>
      <c r="F230" s="1">
        <v>18</v>
      </c>
      <c r="G230">
        <f t="shared" si="42"/>
        <v>3.3853603957798399</v>
      </c>
      <c r="H230" s="1">
        <v>373.733642578125</v>
      </c>
      <c r="I230" s="1">
        <v>29.860736846923828</v>
      </c>
      <c r="J230">
        <f t="shared" si="43"/>
        <v>0.27670453285385171</v>
      </c>
      <c r="K230">
        <f t="shared" si="44"/>
        <v>991</v>
      </c>
      <c r="L230">
        <f t="shared" si="45"/>
        <v>50.781943615102293</v>
      </c>
      <c r="M230">
        <f t="shared" si="46"/>
        <v>-494.85605468749998</v>
      </c>
      <c r="N230" s="1">
        <v>42.206398010253906</v>
      </c>
      <c r="O230">
        <f t="shared" si="47"/>
        <v>35.791004180908203</v>
      </c>
      <c r="P230" s="1">
        <v>0.70198088884353638</v>
      </c>
      <c r="Q230" s="1">
        <v>2.1733295172452927E-2</v>
      </c>
      <c r="R230" s="1">
        <v>0</v>
      </c>
      <c r="S230" s="1">
        <v>0</v>
      </c>
      <c r="T230" s="1">
        <v>0</v>
      </c>
      <c r="U230" s="1">
        <v>39.329654693603516</v>
      </c>
      <c r="V230" s="1">
        <v>376.96743774414062</v>
      </c>
      <c r="W230" s="1">
        <v>29.963230133056641</v>
      </c>
      <c r="X230" s="1">
        <v>39.191654205322266</v>
      </c>
      <c r="Y230" s="1">
        <v>35.791004180908203</v>
      </c>
      <c r="Z230" s="1">
        <v>0</v>
      </c>
      <c r="AA230" s="1">
        <v>100.00300598144531</v>
      </c>
      <c r="AB230" s="1">
        <v>4948.560546875</v>
      </c>
      <c r="AC230" s="1">
        <v>110005</v>
      </c>
      <c r="AD230" s="1" t="s">
        <v>59</v>
      </c>
      <c r="AE230" s="1">
        <v>120</v>
      </c>
      <c r="AF230" s="1">
        <v>100</v>
      </c>
      <c r="AG230">
        <f t="shared" si="48"/>
        <v>5.9005480672195043</v>
      </c>
      <c r="AH230" s="1">
        <v>2.996412992477417</v>
      </c>
    </row>
    <row r="231" spans="1:34" x14ac:dyDescent="0.25">
      <c r="A231" s="1">
        <v>215</v>
      </c>
      <c r="B231" s="1" t="s">
        <v>290</v>
      </c>
      <c r="C231" s="1">
        <v>2047.4999542348087</v>
      </c>
      <c r="D231" s="1">
        <v>77</v>
      </c>
      <c r="E231" s="1">
        <v>3</v>
      </c>
      <c r="F231" s="1">
        <v>20</v>
      </c>
      <c r="G231">
        <f t="shared" si="42"/>
        <v>3.2617927377583484</v>
      </c>
      <c r="H231" s="1">
        <v>375.10589599609375</v>
      </c>
      <c r="I231" s="1">
        <v>29.90403938293457</v>
      </c>
      <c r="J231">
        <f t="shared" si="43"/>
        <v>0.26660465364119701</v>
      </c>
      <c r="K231">
        <f t="shared" si="44"/>
        <v>991</v>
      </c>
      <c r="L231">
        <f t="shared" si="45"/>
        <v>50.798729867919484</v>
      </c>
      <c r="M231">
        <f t="shared" si="46"/>
        <v>-494.79970703125002</v>
      </c>
      <c r="N231" s="1">
        <v>42.276309967041016</v>
      </c>
      <c r="O231">
        <f t="shared" si="47"/>
        <v>35.817348480224609</v>
      </c>
      <c r="P231" s="1">
        <v>0.67627155780792236</v>
      </c>
      <c r="Q231" s="1">
        <v>2.1288946270942688E-2</v>
      </c>
      <c r="R231" s="1">
        <v>0</v>
      </c>
      <c r="S231" s="1">
        <v>0</v>
      </c>
      <c r="T231" s="1">
        <v>0</v>
      </c>
      <c r="U231" s="1">
        <v>39.328411102294922</v>
      </c>
      <c r="V231" s="1">
        <v>378.63067626953125</v>
      </c>
      <c r="W231" s="1">
        <v>30.017511367797852</v>
      </c>
      <c r="X231" s="1">
        <v>39.193996429443359</v>
      </c>
      <c r="Y231" s="1">
        <v>35.817348480224609</v>
      </c>
      <c r="Z231" s="1">
        <v>0</v>
      </c>
      <c r="AA231" s="1">
        <v>100.00009918212891</v>
      </c>
      <c r="AB231" s="1">
        <v>4947.9970703125</v>
      </c>
      <c r="AC231" s="1">
        <v>110005</v>
      </c>
      <c r="AD231" s="1" t="s">
        <v>61</v>
      </c>
      <c r="AE231" s="1">
        <v>120</v>
      </c>
      <c r="AF231" s="1">
        <v>100</v>
      </c>
      <c r="AG231">
        <f t="shared" si="48"/>
        <v>5.9091123996431332</v>
      </c>
      <c r="AH231" s="1">
        <v>3.0017540454864502</v>
      </c>
    </row>
    <row r="232" spans="1:34" x14ac:dyDescent="0.25">
      <c r="A232" s="1">
        <v>216</v>
      </c>
      <c r="B232" s="1" t="s">
        <v>291</v>
      </c>
      <c r="C232" s="1">
        <v>2049.9999541789293</v>
      </c>
      <c r="D232" s="1">
        <v>77</v>
      </c>
      <c r="E232" s="1">
        <v>3</v>
      </c>
      <c r="F232" s="1">
        <v>20</v>
      </c>
      <c r="G232">
        <f t="shared" si="42"/>
        <v>3.2555455891664309</v>
      </c>
      <c r="H232" s="1">
        <v>376.79556274414062</v>
      </c>
      <c r="I232" s="1">
        <v>29.954452514648438</v>
      </c>
      <c r="J232">
        <f t="shared" si="43"/>
        <v>0.26609403907414825</v>
      </c>
      <c r="K232">
        <f t="shared" si="44"/>
        <v>991</v>
      </c>
      <c r="L232">
        <f t="shared" si="45"/>
        <v>50.77574835084031</v>
      </c>
      <c r="M232">
        <f t="shared" si="46"/>
        <v>-494.82304687499999</v>
      </c>
      <c r="N232" s="1">
        <v>42.350227355957031</v>
      </c>
      <c r="O232">
        <f t="shared" si="47"/>
        <v>35.857192993164063</v>
      </c>
      <c r="P232" s="1">
        <v>0.67545914649963379</v>
      </c>
      <c r="Q232" s="1">
        <v>2.0081911236047745E-2</v>
      </c>
      <c r="R232" s="1">
        <v>0</v>
      </c>
      <c r="S232" s="1">
        <v>0</v>
      </c>
      <c r="T232" s="1">
        <v>0</v>
      </c>
      <c r="U232" s="1">
        <v>39.333961486816406</v>
      </c>
      <c r="V232" s="1">
        <v>380.06790161132812</v>
      </c>
      <c r="W232" s="1">
        <v>30.068885803222656</v>
      </c>
      <c r="X232" s="1">
        <v>39.193878173828125</v>
      </c>
      <c r="Y232" s="1">
        <v>35.857192993164063</v>
      </c>
      <c r="Z232" s="1">
        <v>0</v>
      </c>
      <c r="AA232" s="1">
        <v>100.00315856933594</v>
      </c>
      <c r="AB232" s="1">
        <v>4948.23046875</v>
      </c>
      <c r="AC232" s="1">
        <v>110005</v>
      </c>
      <c r="AD232" s="1" t="s">
        <v>63</v>
      </c>
      <c r="AE232" s="1">
        <v>120</v>
      </c>
      <c r="AF232" s="1">
        <v>100</v>
      </c>
      <c r="AG232">
        <f t="shared" si="48"/>
        <v>5.9220860671976681</v>
      </c>
      <c r="AH232" s="1">
        <v>3.0069835186004639</v>
      </c>
    </row>
    <row r="233" spans="1:34" x14ac:dyDescent="0.25">
      <c r="A233" s="1">
        <v>217</v>
      </c>
      <c r="B233" s="1" t="s">
        <v>292</v>
      </c>
      <c r="C233" s="1">
        <v>2052.49995412305</v>
      </c>
      <c r="D233" s="1">
        <v>77</v>
      </c>
      <c r="E233" s="1">
        <v>3</v>
      </c>
      <c r="F233" s="1">
        <v>20</v>
      </c>
      <c r="G233">
        <f t="shared" si="42"/>
        <v>3.0774525327187461</v>
      </c>
      <c r="H233" s="1">
        <v>378.42318725585937</v>
      </c>
      <c r="I233" s="1">
        <v>30.005237579345703</v>
      </c>
      <c r="J233">
        <f t="shared" si="43"/>
        <v>0.25153749258346964</v>
      </c>
      <c r="K233">
        <f t="shared" si="44"/>
        <v>991</v>
      </c>
      <c r="L233">
        <f t="shared" si="45"/>
        <v>51.080970824109606</v>
      </c>
      <c r="M233">
        <f t="shared" si="46"/>
        <v>-494.79726562500002</v>
      </c>
      <c r="N233" s="1">
        <v>42.384822845458984</v>
      </c>
      <c r="O233">
        <f t="shared" si="47"/>
        <v>35.765377044677734</v>
      </c>
      <c r="P233" s="1">
        <v>0.63819533586502075</v>
      </c>
      <c r="Q233" s="1">
        <v>1.9256159663200378E-2</v>
      </c>
      <c r="R233" s="1">
        <v>0</v>
      </c>
      <c r="S233" s="1">
        <v>0</v>
      </c>
      <c r="T233" s="1">
        <v>0</v>
      </c>
      <c r="U233" s="1">
        <v>39.332408905029297</v>
      </c>
      <c r="V233" s="1">
        <v>381.70968627929687</v>
      </c>
      <c r="W233" s="1">
        <v>30.097936630249023</v>
      </c>
      <c r="X233" s="1">
        <v>39.196147918701172</v>
      </c>
      <c r="Y233" s="1">
        <v>35.765377044677734</v>
      </c>
      <c r="Z233" s="1">
        <v>0</v>
      </c>
      <c r="AA233" s="1">
        <v>100.00044250488281</v>
      </c>
      <c r="AB233" s="1">
        <v>4947.97265625</v>
      </c>
      <c r="AC233" s="1">
        <v>110005</v>
      </c>
      <c r="AD233" s="1" t="s">
        <v>65</v>
      </c>
      <c r="AE233" s="1">
        <v>120</v>
      </c>
      <c r="AF233" s="1">
        <v>100</v>
      </c>
      <c r="AG233">
        <f t="shared" si="48"/>
        <v>5.8922272283705146</v>
      </c>
      <c r="AH233" s="1">
        <v>3.0098068714141846</v>
      </c>
    </row>
    <row r="234" spans="1:34" x14ac:dyDescent="0.25">
      <c r="A234" s="1">
        <v>218</v>
      </c>
      <c r="B234" s="1" t="s">
        <v>293</v>
      </c>
      <c r="C234" s="1">
        <v>2054.9999540671706</v>
      </c>
      <c r="D234" s="1">
        <v>77</v>
      </c>
      <c r="E234" s="1">
        <v>3</v>
      </c>
      <c r="F234" s="1">
        <v>20</v>
      </c>
      <c r="G234">
        <f t="shared" si="42"/>
        <v>3.0711804684736759</v>
      </c>
      <c r="H234" s="1">
        <v>380.02890014648437</v>
      </c>
      <c r="I234" s="1">
        <v>30.052021026611328</v>
      </c>
      <c r="J234">
        <f t="shared" si="43"/>
        <v>0.25102484152004817</v>
      </c>
      <c r="K234">
        <f t="shared" si="44"/>
        <v>991</v>
      </c>
      <c r="L234">
        <f t="shared" si="45"/>
        <v>51.038910806602914</v>
      </c>
      <c r="M234">
        <f t="shared" si="46"/>
        <v>-494.82065429687498</v>
      </c>
      <c r="N234" s="1">
        <v>42.456905364990234</v>
      </c>
      <c r="O234">
        <f t="shared" si="47"/>
        <v>35.811901092529297</v>
      </c>
      <c r="P234" s="1">
        <v>0.63733094930648804</v>
      </c>
      <c r="Q234" s="1">
        <v>1.8233025446534157E-2</v>
      </c>
      <c r="R234" s="1">
        <v>0</v>
      </c>
      <c r="S234" s="1">
        <v>0</v>
      </c>
      <c r="T234" s="1">
        <v>0</v>
      </c>
      <c r="U234" s="1">
        <v>39.336711883544922</v>
      </c>
      <c r="V234" s="1">
        <v>383.50558471679687</v>
      </c>
      <c r="W234" s="1">
        <v>30.149629592895508</v>
      </c>
      <c r="X234" s="1">
        <v>39.196868896484375</v>
      </c>
      <c r="Y234" s="1">
        <v>35.811901092529297</v>
      </c>
      <c r="Z234" s="1">
        <v>0</v>
      </c>
      <c r="AA234" s="1">
        <v>100.00263214111328</v>
      </c>
      <c r="AB234" s="1">
        <v>4948.20654296875</v>
      </c>
      <c r="AC234" s="1">
        <v>110005</v>
      </c>
      <c r="AD234" s="1" t="s">
        <v>67</v>
      </c>
      <c r="AE234" s="1">
        <v>120</v>
      </c>
      <c r="AF234" s="1">
        <v>100</v>
      </c>
      <c r="AG234">
        <f t="shared" si="48"/>
        <v>5.9073406100245762</v>
      </c>
      <c r="AH234" s="1">
        <v>3.0150423049926758</v>
      </c>
    </row>
    <row r="235" spans="1:34" x14ac:dyDescent="0.25">
      <c r="A235" s="1">
        <v>219</v>
      </c>
      <c r="B235" s="1" t="s">
        <v>294</v>
      </c>
      <c r="C235" s="1">
        <v>2057.4999540112913</v>
      </c>
      <c r="D235" s="1">
        <v>77</v>
      </c>
      <c r="E235" s="1">
        <v>3</v>
      </c>
      <c r="F235" s="1">
        <v>20</v>
      </c>
      <c r="G235">
        <f t="shared" ref="G235:G251" si="49">J235*K235/$A$9</f>
        <v>3.0986479384642829</v>
      </c>
      <c r="H235" s="1">
        <v>381.65765380859375</v>
      </c>
      <c r="I235" s="1">
        <v>30.097503662109375</v>
      </c>
      <c r="J235">
        <f t="shared" ref="J235:J266" si="50">IF(E235=3,AA235*1.2028/(O235+273)*(Q235/(1000-I235)*H235+P235),IF(E235=4,(R235*H235+S235),0))</f>
        <v>0.25326991222563766</v>
      </c>
      <c r="K235">
        <f t="shared" ref="K235:K251" si="51">($I$9-$A$9*T235)</f>
        <v>991</v>
      </c>
      <c r="L235">
        <f t="shared" ref="L235:L251" si="52">100*AH235/AG235</f>
        <v>51.023297502080837</v>
      </c>
      <c r="M235">
        <f t="shared" ref="M235:M251" si="53">AB235/-10</f>
        <v>-494.79609375000001</v>
      </c>
      <c r="N235" s="1">
        <v>42.501384735107422</v>
      </c>
      <c r="O235">
        <f t="shared" ref="O235:O251" si="54">Y235</f>
        <v>35.837978363037109</v>
      </c>
      <c r="P235" s="1">
        <v>0.64312499761581421</v>
      </c>
      <c r="Q235" s="1">
        <v>1.8213849514722824E-2</v>
      </c>
      <c r="R235" s="1">
        <v>0</v>
      </c>
      <c r="S235" s="1">
        <v>0</v>
      </c>
      <c r="T235" s="1">
        <v>0</v>
      </c>
      <c r="U235" s="1">
        <v>39.337379455566406</v>
      </c>
      <c r="V235" s="1">
        <v>385.04559326171875</v>
      </c>
      <c r="W235" s="1">
        <v>30.183637619018555</v>
      </c>
      <c r="X235" s="1">
        <v>39.198402404785156</v>
      </c>
      <c r="Y235" s="1">
        <v>35.837978363037109</v>
      </c>
      <c r="Z235" s="1">
        <v>0</v>
      </c>
      <c r="AA235" s="1">
        <v>100.00284576416016</v>
      </c>
      <c r="AB235" s="1">
        <v>4947.9609375</v>
      </c>
      <c r="AC235" s="1">
        <v>110005</v>
      </c>
      <c r="AD235" s="1" t="s">
        <v>69</v>
      </c>
      <c r="AE235" s="1">
        <v>120</v>
      </c>
      <c r="AF235" s="1">
        <v>100</v>
      </c>
      <c r="AG235">
        <f t="shared" ref="AG235:AG251" si="55">0.61365*EXP(17.502*O235/(240.97+O235))</f>
        <v>5.9158265559024219</v>
      </c>
      <c r="AH235" s="1">
        <v>3.0184497833251953</v>
      </c>
    </row>
    <row r="236" spans="1:34" x14ac:dyDescent="0.25">
      <c r="A236" s="1">
        <v>220</v>
      </c>
      <c r="B236" s="1" t="s">
        <v>295</v>
      </c>
      <c r="C236" s="1">
        <v>2059.9999539554119</v>
      </c>
      <c r="D236" s="1">
        <v>77</v>
      </c>
      <c r="E236" s="1">
        <v>3</v>
      </c>
      <c r="F236" s="1">
        <v>20</v>
      </c>
      <c r="G236">
        <f t="shared" si="49"/>
        <v>3.1675488430804091</v>
      </c>
      <c r="H236" s="1">
        <v>383.24020385742187</v>
      </c>
      <c r="I236" s="1">
        <v>30.140857696533203</v>
      </c>
      <c r="J236">
        <f t="shared" si="50"/>
        <v>0.25890157042332307</v>
      </c>
      <c r="K236">
        <f t="shared" si="51"/>
        <v>991</v>
      </c>
      <c r="L236">
        <f t="shared" si="52"/>
        <v>51.091557767063414</v>
      </c>
      <c r="M236">
        <f t="shared" si="53"/>
        <v>-494.77885742187499</v>
      </c>
      <c r="N236" s="1">
        <v>42.557491302490234</v>
      </c>
      <c r="O236">
        <f t="shared" si="54"/>
        <v>35.841785430908203</v>
      </c>
      <c r="P236" s="1">
        <v>0.65824878215789795</v>
      </c>
      <c r="Q236" s="1">
        <v>1.6456577926874161E-2</v>
      </c>
      <c r="R236" s="1">
        <v>0</v>
      </c>
      <c r="S236" s="1">
        <v>0</v>
      </c>
      <c r="T236" s="1">
        <v>0</v>
      </c>
      <c r="U236" s="1">
        <v>39.340003967285156</v>
      </c>
      <c r="V236" s="1">
        <v>386.64456176757812</v>
      </c>
      <c r="W236" s="1">
        <v>30.229965209960937</v>
      </c>
      <c r="X236" s="1">
        <v>39.202632904052734</v>
      </c>
      <c r="Y236" s="1">
        <v>35.841785430908203</v>
      </c>
      <c r="Z236" s="1">
        <v>0</v>
      </c>
      <c r="AA236" s="1">
        <v>100.00412750244141</v>
      </c>
      <c r="AB236" s="1">
        <v>4947.78857421875</v>
      </c>
      <c r="AC236" s="1">
        <v>110005</v>
      </c>
      <c r="AD236" s="1" t="s">
        <v>71</v>
      </c>
      <c r="AE236" s="1">
        <v>120</v>
      </c>
      <c r="AF236" s="1">
        <v>100</v>
      </c>
      <c r="AG236">
        <f t="shared" si="55"/>
        <v>5.9170663199331752</v>
      </c>
      <c r="AH236" s="1">
        <v>3.0231213569641113</v>
      </c>
    </row>
    <row r="237" spans="1:34" x14ac:dyDescent="0.25">
      <c r="A237" s="1">
        <v>221</v>
      </c>
      <c r="B237" s="1" t="s">
        <v>296</v>
      </c>
      <c r="C237" s="1">
        <v>2062.4999538995326</v>
      </c>
      <c r="D237" s="1">
        <v>77</v>
      </c>
      <c r="E237" s="1">
        <v>3</v>
      </c>
      <c r="F237" s="1">
        <v>20</v>
      </c>
      <c r="G237">
        <f t="shared" si="49"/>
        <v>3.0781822694404828</v>
      </c>
      <c r="H237" s="1">
        <v>384.86270141601562</v>
      </c>
      <c r="I237" s="1">
        <v>30.181667327880859</v>
      </c>
      <c r="J237">
        <f t="shared" si="50"/>
        <v>0.25159713806728468</v>
      </c>
      <c r="K237">
        <f t="shared" si="51"/>
        <v>991</v>
      </c>
      <c r="L237">
        <f t="shared" si="52"/>
        <v>51.092628664013361</v>
      </c>
      <c r="M237">
        <f t="shared" si="53"/>
        <v>-494.81303710937499</v>
      </c>
      <c r="N237" s="1">
        <v>42.584178924560547</v>
      </c>
      <c r="O237">
        <f t="shared" si="54"/>
        <v>35.855625152587891</v>
      </c>
      <c r="P237" s="1">
        <v>0.63955819606781006</v>
      </c>
      <c r="Q237" s="1">
        <v>1.6269713640213013E-2</v>
      </c>
      <c r="R237" s="1">
        <v>0</v>
      </c>
      <c r="S237" s="1">
        <v>0</v>
      </c>
      <c r="T237" s="1">
        <v>0</v>
      </c>
      <c r="U237" s="1">
        <v>39.344390869140625</v>
      </c>
      <c r="V237" s="1">
        <v>388.123779296875</v>
      </c>
      <c r="W237" s="1">
        <v>30.253114700317383</v>
      </c>
      <c r="X237" s="1">
        <v>39.205532073974609</v>
      </c>
      <c r="Y237" s="1">
        <v>35.855625152587891</v>
      </c>
      <c r="Z237" s="1">
        <v>0</v>
      </c>
      <c r="AA237" s="1">
        <v>100.00585174560547</v>
      </c>
      <c r="AB237" s="1">
        <v>4948.13037109375</v>
      </c>
      <c r="AC237" s="1">
        <v>110005</v>
      </c>
      <c r="AD237" s="1" t="s">
        <v>73</v>
      </c>
      <c r="AE237" s="1">
        <v>120</v>
      </c>
      <c r="AF237" s="1">
        <v>100</v>
      </c>
      <c r="AG237">
        <f t="shared" si="55"/>
        <v>5.9215750994397505</v>
      </c>
      <c r="AH237" s="1">
        <v>3.0254883766174316</v>
      </c>
    </row>
    <row r="238" spans="1:34" x14ac:dyDescent="0.25">
      <c r="A238" s="1">
        <v>222</v>
      </c>
      <c r="B238" s="1" t="s">
        <v>297</v>
      </c>
      <c r="C238" s="1">
        <v>2064.9999538436532</v>
      </c>
      <c r="D238" s="1">
        <v>77</v>
      </c>
      <c r="E238" s="1">
        <v>3</v>
      </c>
      <c r="F238" s="1">
        <v>20</v>
      </c>
      <c r="G238">
        <f t="shared" si="49"/>
        <v>2.9487167314447844</v>
      </c>
      <c r="H238" s="1">
        <v>386.42645263671875</v>
      </c>
      <c r="I238" s="1">
        <v>30.222064971923828</v>
      </c>
      <c r="J238">
        <f t="shared" si="50"/>
        <v>0.24101519197480073</v>
      </c>
      <c r="K238">
        <f t="shared" si="51"/>
        <v>991</v>
      </c>
      <c r="L238">
        <f t="shared" si="52"/>
        <v>51.301091745697057</v>
      </c>
      <c r="M238">
        <f t="shared" si="53"/>
        <v>-494.79130859374999</v>
      </c>
      <c r="N238" s="1">
        <v>42.668727874755859</v>
      </c>
      <c r="O238">
        <f t="shared" si="54"/>
        <v>35.815284729003906</v>
      </c>
      <c r="P238" s="1">
        <v>0.61254262924194336</v>
      </c>
      <c r="Q238" s="1">
        <v>1.5628697350621223E-2</v>
      </c>
      <c r="R238" s="1">
        <v>0</v>
      </c>
      <c r="S238" s="1">
        <v>0</v>
      </c>
      <c r="T238" s="1">
        <v>0</v>
      </c>
      <c r="U238" s="1">
        <v>39.339450836181641</v>
      </c>
      <c r="V238" s="1">
        <v>389.65618896484375</v>
      </c>
      <c r="W238" s="1">
        <v>30.30952262878418</v>
      </c>
      <c r="X238" s="1">
        <v>39.203071594238281</v>
      </c>
      <c r="Y238" s="1">
        <v>35.815284729003906</v>
      </c>
      <c r="Z238" s="1">
        <v>0</v>
      </c>
      <c r="AA238" s="1">
        <v>100.00469970703125</v>
      </c>
      <c r="AB238" s="1">
        <v>4947.9130859375</v>
      </c>
      <c r="AC238" s="1">
        <v>110005</v>
      </c>
      <c r="AD238" s="1" t="s">
        <v>75</v>
      </c>
      <c r="AE238" s="1">
        <v>120</v>
      </c>
      <c r="AF238" s="1">
        <v>100</v>
      </c>
      <c r="AG238">
        <f t="shared" si="55"/>
        <v>5.9084411001043495</v>
      </c>
      <c r="AH238" s="1">
        <v>3.0310947895050049</v>
      </c>
    </row>
    <row r="239" spans="1:34" x14ac:dyDescent="0.25">
      <c r="A239" s="1">
        <v>223</v>
      </c>
      <c r="B239" s="1" t="s">
        <v>298</v>
      </c>
      <c r="C239" s="1">
        <v>2066.4999538101256</v>
      </c>
      <c r="D239" s="1">
        <v>77</v>
      </c>
      <c r="E239" s="1">
        <v>4</v>
      </c>
      <c r="F239" s="1">
        <v>53</v>
      </c>
      <c r="G239">
        <f t="shared" si="49"/>
        <v>3.1576423572583332</v>
      </c>
      <c r="H239" s="1">
        <v>380</v>
      </c>
      <c r="I239" s="1">
        <v>30.237888336181641</v>
      </c>
      <c r="J239">
        <f t="shared" si="50"/>
        <v>0.25809185765683651</v>
      </c>
      <c r="K239">
        <f t="shared" si="51"/>
        <v>991</v>
      </c>
      <c r="L239">
        <f t="shared" si="52"/>
        <v>51.338945748645529</v>
      </c>
      <c r="M239">
        <f t="shared" si="53"/>
        <v>-494.83017578124998</v>
      </c>
      <c r="N239" s="1">
        <v>42.686985015869141</v>
      </c>
      <c r="O239">
        <f t="shared" si="54"/>
        <v>35.816574096679688</v>
      </c>
      <c r="P239" s="1">
        <v>0.61002242565155029</v>
      </c>
      <c r="Q239" s="1">
        <v>1.5889691188931465E-2</v>
      </c>
      <c r="R239" s="1">
        <v>-2.4674213491380215E-3</v>
      </c>
      <c r="S239" s="1">
        <v>1.1957119703292847</v>
      </c>
      <c r="T239" s="1">
        <v>0</v>
      </c>
      <c r="U239" s="1">
        <v>39.344955444335938</v>
      </c>
      <c r="V239" s="1">
        <v>390.52090454101562</v>
      </c>
      <c r="W239" s="1">
        <v>30.334449768066406</v>
      </c>
      <c r="X239" s="1">
        <v>39.210159301757813</v>
      </c>
      <c r="Y239" s="1">
        <v>35.816574096679688</v>
      </c>
      <c r="Z239" s="1">
        <v>0</v>
      </c>
      <c r="AA239" s="1">
        <v>100.00335693359375</v>
      </c>
      <c r="AB239" s="1">
        <v>4948.3017578125</v>
      </c>
      <c r="AC239" s="1">
        <v>110005</v>
      </c>
      <c r="AD239" s="1" t="s">
        <v>79</v>
      </c>
      <c r="AE239" s="1">
        <v>120</v>
      </c>
      <c r="AF239" s="1">
        <v>100</v>
      </c>
      <c r="AG239">
        <f t="shared" si="55"/>
        <v>5.9088604994435814</v>
      </c>
      <c r="AH239" s="1">
        <v>3.0335466861724854</v>
      </c>
    </row>
    <row r="240" spans="1:34" x14ac:dyDescent="0.25">
      <c r="A240" s="1">
        <v>224</v>
      </c>
      <c r="B240" s="1" t="s">
        <v>299</v>
      </c>
      <c r="C240" s="1">
        <v>2101.4999530278146</v>
      </c>
      <c r="D240" s="1">
        <v>77</v>
      </c>
      <c r="E240" s="1">
        <v>3</v>
      </c>
      <c r="F240" s="1">
        <v>8</v>
      </c>
      <c r="G240">
        <f t="shared" si="49"/>
        <v>3.4347934361906658</v>
      </c>
      <c r="H240" s="1">
        <v>371.60104370117187</v>
      </c>
      <c r="I240" s="1">
        <v>30.468307495117188</v>
      </c>
      <c r="J240">
        <f t="shared" si="50"/>
        <v>0.28074497308924717</v>
      </c>
      <c r="K240">
        <f t="shared" si="51"/>
        <v>991</v>
      </c>
      <c r="L240">
        <f t="shared" si="52"/>
        <v>51.558142878223016</v>
      </c>
      <c r="M240">
        <f t="shared" si="53"/>
        <v>-494.86972656249998</v>
      </c>
      <c r="N240" s="1">
        <v>42.881206512451172</v>
      </c>
      <c r="O240">
        <f t="shared" si="54"/>
        <v>35.836933135986328</v>
      </c>
      <c r="P240" s="1">
        <v>0.71519619226455688</v>
      </c>
      <c r="Q240" s="1">
        <v>1.4684359543025494E-2</v>
      </c>
      <c r="R240" s="1">
        <v>0</v>
      </c>
      <c r="S240" s="1">
        <v>0</v>
      </c>
      <c r="T240" s="1">
        <v>0</v>
      </c>
      <c r="U240" s="1">
        <v>39.364192962646484</v>
      </c>
      <c r="V240" s="1">
        <v>373.09262084960937</v>
      </c>
      <c r="W240" s="1">
        <v>30.497861862182617</v>
      </c>
      <c r="X240" s="1">
        <v>39.225826263427734</v>
      </c>
      <c r="Y240" s="1">
        <v>35.836933135986328</v>
      </c>
      <c r="Z240" s="1">
        <v>0</v>
      </c>
      <c r="AA240" s="1">
        <v>100.00421905517578</v>
      </c>
      <c r="AB240" s="1">
        <v>4948.697265625</v>
      </c>
      <c r="AC240" s="1">
        <v>110005</v>
      </c>
      <c r="AD240" s="1" t="s">
        <v>117</v>
      </c>
      <c r="AE240" s="1">
        <v>120</v>
      </c>
      <c r="AF240" s="1">
        <v>100</v>
      </c>
      <c r="AG240">
        <f t="shared" si="55"/>
        <v>5.9154862192908029</v>
      </c>
      <c r="AH240" s="1">
        <v>3.0499148368835449</v>
      </c>
    </row>
    <row r="241" spans="1:34" x14ac:dyDescent="0.25">
      <c r="A241" s="1">
        <v>225</v>
      </c>
      <c r="B241" s="1" t="s">
        <v>300</v>
      </c>
      <c r="C241" s="1">
        <v>2103.9999529719353</v>
      </c>
      <c r="D241" s="1">
        <v>77</v>
      </c>
      <c r="E241" s="1">
        <v>3</v>
      </c>
      <c r="F241" s="1">
        <v>13</v>
      </c>
      <c r="G241">
        <f t="shared" si="49"/>
        <v>3.4080040948728763</v>
      </c>
      <c r="H241" s="1">
        <v>372.48040771484375</v>
      </c>
      <c r="I241" s="1">
        <v>30.485313415527344</v>
      </c>
      <c r="J241">
        <f t="shared" si="50"/>
        <v>0.2785553296515671</v>
      </c>
      <c r="K241">
        <f t="shared" si="51"/>
        <v>991</v>
      </c>
      <c r="L241">
        <f t="shared" si="52"/>
        <v>51.684139839756824</v>
      </c>
      <c r="M241">
        <f t="shared" si="53"/>
        <v>-494.81923828125002</v>
      </c>
      <c r="N241" s="1">
        <v>42.921974182128906</v>
      </c>
      <c r="O241">
        <f t="shared" si="54"/>
        <v>35.813480377197266</v>
      </c>
      <c r="P241" s="1">
        <v>0.70983552932739258</v>
      </c>
      <c r="Q241" s="1">
        <v>1.3837500475347042E-2</v>
      </c>
      <c r="R241" s="1">
        <v>0</v>
      </c>
      <c r="S241" s="1">
        <v>0</v>
      </c>
      <c r="T241" s="1">
        <v>0</v>
      </c>
      <c r="U241" s="1">
        <v>39.363468170166016</v>
      </c>
      <c r="V241" s="1">
        <v>374.68557739257812</v>
      </c>
      <c r="W241" s="1">
        <v>30.533107757568359</v>
      </c>
      <c r="X241" s="1">
        <v>39.229541778564453</v>
      </c>
      <c r="Y241" s="1">
        <v>35.813480377197266</v>
      </c>
      <c r="Z241" s="1">
        <v>0</v>
      </c>
      <c r="AA241" s="1">
        <v>100.00370025634766</v>
      </c>
      <c r="AB241" s="1">
        <v>4948.1923828125</v>
      </c>
      <c r="AC241" s="1">
        <v>110005</v>
      </c>
      <c r="AD241" s="1" t="s">
        <v>301</v>
      </c>
      <c r="AE241" s="1">
        <v>120</v>
      </c>
      <c r="AF241" s="1">
        <v>100</v>
      </c>
      <c r="AG241">
        <f t="shared" si="55"/>
        <v>5.9078542326120083</v>
      </c>
      <c r="AH241" s="1">
        <v>3.0534236431121826</v>
      </c>
    </row>
    <row r="242" spans="1:34" x14ac:dyDescent="0.25">
      <c r="A242" s="1">
        <v>226</v>
      </c>
      <c r="B242" s="1" t="s">
        <v>302</v>
      </c>
      <c r="C242" s="1">
        <v>2106.4999529160559</v>
      </c>
      <c r="D242" s="1">
        <v>77</v>
      </c>
      <c r="E242" s="1">
        <v>3</v>
      </c>
      <c r="F242" s="1">
        <v>18</v>
      </c>
      <c r="G242">
        <f t="shared" si="49"/>
        <v>3.259735444013443</v>
      </c>
      <c r="H242" s="1">
        <v>373.30154418945312</v>
      </c>
      <c r="I242" s="1">
        <v>30.500978469848633</v>
      </c>
      <c r="J242">
        <f t="shared" si="50"/>
        <v>0.26643649946023096</v>
      </c>
      <c r="K242">
        <f t="shared" si="51"/>
        <v>991</v>
      </c>
      <c r="L242">
        <f t="shared" si="52"/>
        <v>51.803526438376949</v>
      </c>
      <c r="M242">
        <f t="shared" si="53"/>
        <v>-494.81186523437498</v>
      </c>
      <c r="N242" s="1">
        <v>42.970474243164062</v>
      </c>
      <c r="O242">
        <f t="shared" si="54"/>
        <v>35.789680480957031</v>
      </c>
      <c r="P242" s="1">
        <v>0.67901968955993652</v>
      </c>
      <c r="Q242" s="1">
        <v>1.2916380539536476E-2</v>
      </c>
      <c r="R242" s="1">
        <v>0</v>
      </c>
      <c r="S242" s="1">
        <v>0</v>
      </c>
      <c r="T242" s="1">
        <v>0</v>
      </c>
      <c r="U242" s="1">
        <v>39.365440368652344</v>
      </c>
      <c r="V242" s="1">
        <v>376.61843872070312</v>
      </c>
      <c r="W242" s="1">
        <v>30.563892364501953</v>
      </c>
      <c r="X242" s="1">
        <v>39.227077484130859</v>
      </c>
      <c r="Y242" s="1">
        <v>35.789680480957031</v>
      </c>
      <c r="Z242" s="1">
        <v>0</v>
      </c>
      <c r="AA242" s="1">
        <v>100.00261688232422</v>
      </c>
      <c r="AB242" s="1">
        <v>4948.11865234375</v>
      </c>
      <c r="AC242" s="1">
        <v>110005</v>
      </c>
      <c r="AD242" s="1" t="s">
        <v>120</v>
      </c>
      <c r="AE242" s="1">
        <v>120</v>
      </c>
      <c r="AF242" s="1">
        <v>100</v>
      </c>
      <c r="AG242">
        <f t="shared" si="55"/>
        <v>5.9001180270564371</v>
      </c>
      <c r="AH242" s="1">
        <v>3.056469202041626</v>
      </c>
    </row>
    <row r="243" spans="1:34" x14ac:dyDescent="0.25">
      <c r="A243" s="1">
        <v>227</v>
      </c>
      <c r="B243" s="1" t="s">
        <v>303</v>
      </c>
      <c r="C243" s="1">
        <v>2108.9999528601766</v>
      </c>
      <c r="D243" s="1">
        <v>77</v>
      </c>
      <c r="E243" s="1">
        <v>3</v>
      </c>
      <c r="F243" s="1">
        <v>20</v>
      </c>
      <c r="G243">
        <f t="shared" si="49"/>
        <v>3.1840141166144158</v>
      </c>
      <c r="H243" s="1">
        <v>374.66738891601562</v>
      </c>
      <c r="I243" s="1">
        <v>30.527769088745117</v>
      </c>
      <c r="J243">
        <f t="shared" si="50"/>
        <v>0.26024736977373125</v>
      </c>
      <c r="K243">
        <f t="shared" si="51"/>
        <v>991</v>
      </c>
      <c r="L243">
        <f t="shared" si="52"/>
        <v>51.757271650821167</v>
      </c>
      <c r="M243">
        <f t="shared" si="53"/>
        <v>-494.777587890625</v>
      </c>
      <c r="N243" s="1">
        <v>43.021327972412109</v>
      </c>
      <c r="O243">
        <f t="shared" si="54"/>
        <v>35.826435089111328</v>
      </c>
      <c r="P243" s="1">
        <v>0.66311264038085938</v>
      </c>
      <c r="Q243" s="1">
        <v>1.3161967508494854E-2</v>
      </c>
      <c r="R243" s="1">
        <v>0</v>
      </c>
      <c r="S243" s="1">
        <v>0</v>
      </c>
      <c r="T243" s="1">
        <v>0</v>
      </c>
      <c r="U243" s="1">
        <v>39.361370086669922</v>
      </c>
      <c r="V243" s="1">
        <v>378.15914916992187</v>
      </c>
      <c r="W243" s="1">
        <v>30.599157333374023</v>
      </c>
      <c r="X243" s="1">
        <v>39.226097106933594</v>
      </c>
      <c r="Y243" s="1">
        <v>35.826435089111328</v>
      </c>
      <c r="Z243" s="1">
        <v>0</v>
      </c>
      <c r="AA243" s="1">
        <v>100.00032043457031</v>
      </c>
      <c r="AB243" s="1">
        <v>4947.77587890625</v>
      </c>
      <c r="AC243" s="1">
        <v>110005</v>
      </c>
      <c r="AD243" s="1" t="s">
        <v>304</v>
      </c>
      <c r="AE243" s="1">
        <v>120</v>
      </c>
      <c r="AF243" s="1">
        <v>100</v>
      </c>
      <c r="AG243">
        <f t="shared" si="55"/>
        <v>5.9120688911628774</v>
      </c>
      <c r="AH243" s="1">
        <v>3.0599255561828613</v>
      </c>
    </row>
    <row r="244" spans="1:34" x14ac:dyDescent="0.25">
      <c r="A244" s="1">
        <v>228</v>
      </c>
      <c r="B244" s="1" t="s">
        <v>305</v>
      </c>
      <c r="C244" s="1">
        <v>2111.4999528042972</v>
      </c>
      <c r="D244" s="1">
        <v>77</v>
      </c>
      <c r="E244" s="1">
        <v>3</v>
      </c>
      <c r="F244" s="1">
        <v>20</v>
      </c>
      <c r="G244">
        <f t="shared" si="49"/>
        <v>3.1771323309286732</v>
      </c>
      <c r="H244" s="1">
        <v>376.32748413085937</v>
      </c>
      <c r="I244" s="1">
        <v>30.558706283569336</v>
      </c>
      <c r="J244">
        <f t="shared" si="50"/>
        <v>0.25968488274997231</v>
      </c>
      <c r="K244">
        <f t="shared" si="51"/>
        <v>991</v>
      </c>
      <c r="L244">
        <f t="shared" si="52"/>
        <v>51.782144496186682</v>
      </c>
      <c r="M244">
        <f t="shared" si="53"/>
        <v>-494.82070312500002</v>
      </c>
      <c r="N244" s="1">
        <v>43.052490234375</v>
      </c>
      <c r="O244">
        <f t="shared" si="54"/>
        <v>35.834232330322266</v>
      </c>
      <c r="P244" s="1">
        <v>0.66197770833969116</v>
      </c>
      <c r="Q244" s="1">
        <v>1.2351823970675468E-2</v>
      </c>
      <c r="R244" s="1">
        <v>0</v>
      </c>
      <c r="S244" s="1">
        <v>0</v>
      </c>
      <c r="T244" s="1">
        <v>0</v>
      </c>
      <c r="U244" s="1">
        <v>39.365936279296875</v>
      </c>
      <c r="V244" s="1">
        <v>379.75152587890625</v>
      </c>
      <c r="W244" s="1">
        <v>30.627037048339844</v>
      </c>
      <c r="X244" s="1">
        <v>39.22955322265625</v>
      </c>
      <c r="Y244" s="1">
        <v>35.834232330322266</v>
      </c>
      <c r="Z244" s="1">
        <v>0</v>
      </c>
      <c r="AA244" s="1">
        <v>100.00022125244141</v>
      </c>
      <c r="AB244" s="1">
        <v>4948.20703125</v>
      </c>
      <c r="AC244" s="1">
        <v>110005</v>
      </c>
      <c r="AD244" s="1" t="s">
        <v>123</v>
      </c>
      <c r="AE244" s="1">
        <v>120</v>
      </c>
      <c r="AF244" s="1">
        <v>100</v>
      </c>
      <c r="AG244">
        <f t="shared" si="55"/>
        <v>5.9146068881181817</v>
      </c>
      <c r="AH244" s="1">
        <v>3.0627102851867676</v>
      </c>
    </row>
    <row r="245" spans="1:34" x14ac:dyDescent="0.25">
      <c r="A245" s="1">
        <v>229</v>
      </c>
      <c r="B245" s="1" t="s">
        <v>306</v>
      </c>
      <c r="C245" s="1">
        <v>2113.9999527484179</v>
      </c>
      <c r="D245" s="1">
        <v>77</v>
      </c>
      <c r="E245" s="1">
        <v>3</v>
      </c>
      <c r="F245" s="1">
        <v>20</v>
      </c>
      <c r="G245">
        <f t="shared" si="49"/>
        <v>3.2195034788043153</v>
      </c>
      <c r="H245" s="1">
        <v>377.97421264648437</v>
      </c>
      <c r="I245" s="1">
        <v>30.589399337768555</v>
      </c>
      <c r="J245">
        <f t="shared" si="50"/>
        <v>0.26314811481649802</v>
      </c>
      <c r="K245">
        <f t="shared" si="51"/>
        <v>991</v>
      </c>
      <c r="L245">
        <f t="shared" si="52"/>
        <v>51.827166440008916</v>
      </c>
      <c r="M245">
        <f t="shared" si="53"/>
        <v>-494.78125</v>
      </c>
      <c r="N245" s="1">
        <v>43.083633422851562</v>
      </c>
      <c r="O245">
        <f t="shared" si="54"/>
        <v>35.829891204833984</v>
      </c>
      <c r="P245" s="1">
        <v>0.67086249589920044</v>
      </c>
      <c r="Q245" s="1">
        <v>1.2263632379472256E-2</v>
      </c>
      <c r="R245" s="1">
        <v>0</v>
      </c>
      <c r="S245" s="1">
        <v>0</v>
      </c>
      <c r="T245" s="1">
        <v>0</v>
      </c>
      <c r="U245" s="1">
        <v>39.363468170166016</v>
      </c>
      <c r="V245" s="1">
        <v>381.4342041015625</v>
      </c>
      <c r="W245" s="1">
        <v>30.645830154418945</v>
      </c>
      <c r="X245" s="1">
        <v>39.227821350097656</v>
      </c>
      <c r="Y245" s="1">
        <v>35.829891204833984</v>
      </c>
      <c r="Z245" s="1">
        <v>0</v>
      </c>
      <c r="AA245" s="1">
        <v>100.00188446044922</v>
      </c>
      <c r="AB245" s="1">
        <v>4947.8125</v>
      </c>
      <c r="AC245" s="1">
        <v>110005</v>
      </c>
      <c r="AD245" s="1" t="s">
        <v>307</v>
      </c>
      <c r="AE245" s="1">
        <v>120</v>
      </c>
      <c r="AF245" s="1">
        <v>100</v>
      </c>
      <c r="AG245">
        <f t="shared" si="55"/>
        <v>5.9131937378230814</v>
      </c>
      <c r="AH245" s="1">
        <v>3.0646407604217529</v>
      </c>
    </row>
    <row r="246" spans="1:34" x14ac:dyDescent="0.25">
      <c r="A246" s="1">
        <v>230</v>
      </c>
      <c r="B246" s="1" t="s">
        <v>308</v>
      </c>
      <c r="C246" s="1">
        <v>2116.4999526925385</v>
      </c>
      <c r="D246" s="1">
        <v>77</v>
      </c>
      <c r="E246" s="1">
        <v>3</v>
      </c>
      <c r="F246" s="1">
        <v>20</v>
      </c>
      <c r="G246">
        <f t="shared" si="49"/>
        <v>3.165651470308263</v>
      </c>
      <c r="H246" s="1">
        <v>379.64431762695312</v>
      </c>
      <c r="I246" s="1">
        <v>30.61863899230957</v>
      </c>
      <c r="J246">
        <f t="shared" si="50"/>
        <v>0.25874648748231005</v>
      </c>
      <c r="K246">
        <f t="shared" si="51"/>
        <v>991</v>
      </c>
      <c r="L246">
        <f t="shared" si="52"/>
        <v>51.845221438308776</v>
      </c>
      <c r="M246">
        <f t="shared" si="53"/>
        <v>-494.80810546875</v>
      </c>
      <c r="N246" s="1">
        <v>43.111091613769531</v>
      </c>
      <c r="O246">
        <f t="shared" si="54"/>
        <v>35.840610504150391</v>
      </c>
      <c r="P246" s="1">
        <v>0.66000324487686157</v>
      </c>
      <c r="Q246" s="1">
        <v>1.11324368044734E-2</v>
      </c>
      <c r="R246" s="1">
        <v>0</v>
      </c>
      <c r="S246" s="1">
        <v>0</v>
      </c>
      <c r="T246" s="1">
        <v>0</v>
      </c>
      <c r="U246" s="1">
        <v>39.364887237548828</v>
      </c>
      <c r="V246" s="1">
        <v>383.09609985351563</v>
      </c>
      <c r="W246" s="1">
        <v>30.674474716186523</v>
      </c>
      <c r="X246" s="1">
        <v>39.233428955078125</v>
      </c>
      <c r="Y246" s="1">
        <v>35.840610504150391</v>
      </c>
      <c r="Z246" s="1">
        <v>0</v>
      </c>
      <c r="AA246" s="1">
        <v>100.00228881835937</v>
      </c>
      <c r="AB246" s="1">
        <v>4948.0810546875</v>
      </c>
      <c r="AC246" s="1">
        <v>110005</v>
      </c>
      <c r="AD246" s="1" t="s">
        <v>126</v>
      </c>
      <c r="AE246" s="1">
        <v>120</v>
      </c>
      <c r="AF246" s="1">
        <v>100</v>
      </c>
      <c r="AG246">
        <f t="shared" si="55"/>
        <v>5.9166836833088778</v>
      </c>
      <c r="AH246" s="1">
        <v>3.0675177574157715</v>
      </c>
    </row>
    <row r="247" spans="1:34" x14ac:dyDescent="0.25">
      <c r="A247" s="1">
        <v>231</v>
      </c>
      <c r="B247" s="1" t="s">
        <v>309</v>
      </c>
      <c r="C247" s="1">
        <v>2118.9999526366591</v>
      </c>
      <c r="D247" s="1">
        <v>77</v>
      </c>
      <c r="E247" s="1">
        <v>3</v>
      </c>
      <c r="F247" s="1">
        <v>20</v>
      </c>
      <c r="G247">
        <f t="shared" si="49"/>
        <v>3.1448571668421863</v>
      </c>
      <c r="H247" s="1">
        <v>381.27877807617187</v>
      </c>
      <c r="I247" s="1">
        <v>30.646276473999023</v>
      </c>
      <c r="J247">
        <f t="shared" si="50"/>
        <v>0.25704685218387191</v>
      </c>
      <c r="K247">
        <f t="shared" si="51"/>
        <v>991</v>
      </c>
      <c r="L247">
        <f t="shared" si="52"/>
        <v>51.855504660180443</v>
      </c>
      <c r="M247">
        <f t="shared" si="53"/>
        <v>-494.81552734374998</v>
      </c>
      <c r="N247" s="1">
        <v>43.160755157470703</v>
      </c>
      <c r="O247">
        <f t="shared" si="54"/>
        <v>35.856548309326172</v>
      </c>
      <c r="P247" s="1">
        <v>0.6556740403175354</v>
      </c>
      <c r="Q247" s="1">
        <v>1.1094637215137482E-2</v>
      </c>
      <c r="R247" s="1">
        <v>0</v>
      </c>
      <c r="S247" s="1">
        <v>0</v>
      </c>
      <c r="T247" s="1">
        <v>0</v>
      </c>
      <c r="U247" s="1">
        <v>39.365940093994141</v>
      </c>
      <c r="V247" s="1">
        <v>384.6767578125</v>
      </c>
      <c r="W247" s="1">
        <v>30.707706451416016</v>
      </c>
      <c r="X247" s="1">
        <v>39.232017517089844</v>
      </c>
      <c r="Y247" s="1">
        <v>35.856548309326172</v>
      </c>
      <c r="Z247" s="1">
        <v>0</v>
      </c>
      <c r="AA247" s="1">
        <v>100.00156402587891</v>
      </c>
      <c r="AB247" s="1">
        <v>4948.1552734375</v>
      </c>
      <c r="AC247" s="1">
        <v>110005</v>
      </c>
      <c r="AD247" s="1" t="s">
        <v>310</v>
      </c>
      <c r="AE247" s="1">
        <v>120</v>
      </c>
      <c r="AF247" s="1">
        <v>100</v>
      </c>
      <c r="AG247">
        <f t="shared" si="55"/>
        <v>5.9218759565973276</v>
      </c>
      <c r="AH247" s="1">
        <v>3.0708186626434326</v>
      </c>
    </row>
    <row r="248" spans="1:34" x14ac:dyDescent="0.25">
      <c r="A248" s="1">
        <v>232</v>
      </c>
      <c r="B248" s="1" t="s">
        <v>311</v>
      </c>
      <c r="C248" s="1">
        <v>2121.4999525807798</v>
      </c>
      <c r="D248" s="1">
        <v>77</v>
      </c>
      <c r="E248" s="1">
        <v>3</v>
      </c>
      <c r="F248" s="1">
        <v>20</v>
      </c>
      <c r="G248">
        <f t="shared" si="49"/>
        <v>3.1248269580123473</v>
      </c>
      <c r="H248" s="1">
        <v>382.91326904296875</v>
      </c>
      <c r="I248" s="1">
        <v>30.675369262695312</v>
      </c>
      <c r="J248">
        <f t="shared" si="50"/>
        <v>0.25540967063471254</v>
      </c>
      <c r="K248">
        <f t="shared" si="51"/>
        <v>991</v>
      </c>
      <c r="L248">
        <f t="shared" si="52"/>
        <v>52.036159598950398</v>
      </c>
      <c r="M248">
        <f t="shared" si="53"/>
        <v>-494.74331054687502</v>
      </c>
      <c r="N248" s="1">
        <v>43.194026947021484</v>
      </c>
      <c r="O248">
        <f t="shared" si="54"/>
        <v>35.804191589355469</v>
      </c>
      <c r="P248" s="1">
        <v>0.65131443738937378</v>
      </c>
      <c r="Q248" s="1">
        <v>1.1172683909535408E-2</v>
      </c>
      <c r="R248" s="1">
        <v>0</v>
      </c>
      <c r="S248" s="1">
        <v>0</v>
      </c>
      <c r="T248" s="1">
        <v>0</v>
      </c>
      <c r="U248" s="1">
        <v>39.362056732177734</v>
      </c>
      <c r="V248" s="1">
        <v>386.31060791015625</v>
      </c>
      <c r="W248" s="1">
        <v>30.726249694824219</v>
      </c>
      <c r="X248" s="1">
        <v>39.228763580322266</v>
      </c>
      <c r="Y248" s="1">
        <v>35.804191589355469</v>
      </c>
      <c r="Z248" s="1">
        <v>0</v>
      </c>
      <c r="AA248" s="1">
        <v>100.00077819824219</v>
      </c>
      <c r="AB248" s="1">
        <v>4947.43310546875</v>
      </c>
      <c r="AC248" s="1">
        <v>110005</v>
      </c>
      <c r="AD248" s="1" t="s">
        <v>172</v>
      </c>
      <c r="AE248" s="1">
        <v>120</v>
      </c>
      <c r="AF248" s="1">
        <v>100</v>
      </c>
      <c r="AG248">
        <f t="shared" si="55"/>
        <v>5.9048338450376212</v>
      </c>
      <c r="AH248" s="1">
        <v>3.0726487636566162</v>
      </c>
    </row>
    <row r="249" spans="1:34" x14ac:dyDescent="0.25">
      <c r="A249" s="1">
        <v>233</v>
      </c>
      <c r="B249" s="1" t="s">
        <v>312</v>
      </c>
      <c r="C249" s="1">
        <v>2123.9999525249004</v>
      </c>
      <c r="D249" s="1">
        <v>77</v>
      </c>
      <c r="E249" s="1">
        <v>3</v>
      </c>
      <c r="F249" s="1">
        <v>20</v>
      </c>
      <c r="G249">
        <f t="shared" si="49"/>
        <v>3.1160395999994726</v>
      </c>
      <c r="H249" s="1">
        <v>384.53765869140625</v>
      </c>
      <c r="I249" s="1">
        <v>30.702280044555664</v>
      </c>
      <c r="J249">
        <f t="shared" si="50"/>
        <v>0.25469143047422532</v>
      </c>
      <c r="K249">
        <f t="shared" si="51"/>
        <v>991</v>
      </c>
      <c r="L249">
        <f t="shared" si="52"/>
        <v>52.005860096996791</v>
      </c>
      <c r="M249">
        <f t="shared" si="53"/>
        <v>-494.81059570312499</v>
      </c>
      <c r="N249" s="1">
        <v>43.218605041503906</v>
      </c>
      <c r="O249">
        <f t="shared" si="54"/>
        <v>35.831672668457031</v>
      </c>
      <c r="P249" s="1">
        <v>0.64946162700653076</v>
      </c>
      <c r="Q249" s="1">
        <v>1.1286195367574692E-2</v>
      </c>
      <c r="R249" s="1">
        <v>0</v>
      </c>
      <c r="S249" s="1">
        <v>0</v>
      </c>
      <c r="T249" s="1">
        <v>0</v>
      </c>
      <c r="U249" s="1">
        <v>39.366954803466797</v>
      </c>
      <c r="V249" s="1">
        <v>387.94534301757812</v>
      </c>
      <c r="W249" s="1">
        <v>30.754701614379883</v>
      </c>
      <c r="X249" s="1">
        <v>39.235492706298828</v>
      </c>
      <c r="Y249" s="1">
        <v>35.831672668457031</v>
      </c>
      <c r="Z249" s="1">
        <v>0</v>
      </c>
      <c r="AA249" s="1">
        <v>100.00125885009766</v>
      </c>
      <c r="AB249" s="1">
        <v>4948.10595703125</v>
      </c>
      <c r="AC249" s="1">
        <v>110005</v>
      </c>
      <c r="AD249" s="1" t="s">
        <v>313</v>
      </c>
      <c r="AE249" s="1">
        <v>120</v>
      </c>
      <c r="AF249" s="1">
        <v>100</v>
      </c>
      <c r="AG249">
        <f t="shared" si="55"/>
        <v>5.9137736155028451</v>
      </c>
      <c r="AH249" s="1">
        <v>3.0755088329315186</v>
      </c>
    </row>
    <row r="250" spans="1:34" x14ac:dyDescent="0.25">
      <c r="A250" s="1">
        <v>234</v>
      </c>
      <c r="B250" s="1" t="s">
        <v>314</v>
      </c>
      <c r="C250" s="1">
        <v>2126.4999524690211</v>
      </c>
      <c r="D250" s="1">
        <v>77</v>
      </c>
      <c r="E250" s="1">
        <v>3</v>
      </c>
      <c r="F250" s="1">
        <v>20</v>
      </c>
      <c r="G250">
        <f t="shared" si="49"/>
        <v>3.0674829086486013</v>
      </c>
      <c r="H250" s="1">
        <v>386.13519287109375</v>
      </c>
      <c r="I250" s="1">
        <v>30.729202270507812</v>
      </c>
      <c r="J250">
        <f t="shared" si="50"/>
        <v>0.25072261917309457</v>
      </c>
      <c r="K250">
        <f t="shared" si="51"/>
        <v>991</v>
      </c>
      <c r="L250">
        <f t="shared" si="52"/>
        <v>51.988323507899445</v>
      </c>
      <c r="M250">
        <f t="shared" si="53"/>
        <v>-494.80708007812501</v>
      </c>
      <c r="N250" s="1">
        <v>43.252048492431641</v>
      </c>
      <c r="O250">
        <f t="shared" si="54"/>
        <v>35.852497100830078</v>
      </c>
      <c r="P250" s="1">
        <v>0.63966774940490723</v>
      </c>
      <c r="Q250" s="1">
        <v>1.0368063114583492E-2</v>
      </c>
      <c r="R250" s="1">
        <v>0</v>
      </c>
      <c r="S250" s="1">
        <v>0</v>
      </c>
      <c r="T250" s="1">
        <v>0</v>
      </c>
      <c r="U250" s="1">
        <v>39.365509033203125</v>
      </c>
      <c r="V250" s="1">
        <v>389.4693603515625</v>
      </c>
      <c r="W250" s="1">
        <v>30.779870986938477</v>
      </c>
      <c r="X250" s="1">
        <v>39.236152648925781</v>
      </c>
      <c r="Y250" s="1">
        <v>35.852497100830078</v>
      </c>
      <c r="Z250" s="1">
        <v>0</v>
      </c>
      <c r="AA250" s="1">
        <v>100.00034332275391</v>
      </c>
      <c r="AB250" s="1">
        <v>4948.07080078125</v>
      </c>
      <c r="AC250" s="1">
        <v>110005</v>
      </c>
      <c r="AD250" s="1" t="s">
        <v>237</v>
      </c>
      <c r="AE250" s="1">
        <v>120</v>
      </c>
      <c r="AF250" s="1">
        <v>100</v>
      </c>
      <c r="AG250">
        <f t="shared" si="55"/>
        <v>5.9205557648172071</v>
      </c>
      <c r="AH250" s="1">
        <v>3.0779976844787598</v>
      </c>
    </row>
    <row r="251" spans="1:34" x14ac:dyDescent="0.25">
      <c r="A251" s="1">
        <v>235</v>
      </c>
      <c r="B251" s="1" t="s">
        <v>315</v>
      </c>
      <c r="C251" s="1">
        <v>2127.9999524354935</v>
      </c>
      <c r="D251" s="1">
        <v>77</v>
      </c>
      <c r="E251" s="1">
        <v>4</v>
      </c>
      <c r="F251" s="1">
        <v>53</v>
      </c>
      <c r="G251">
        <f t="shared" si="49"/>
        <v>3.1663947574690812</v>
      </c>
      <c r="H251" s="1">
        <v>380</v>
      </c>
      <c r="I251" s="1">
        <v>30.73969841003418</v>
      </c>
      <c r="J251">
        <f t="shared" si="50"/>
        <v>0.25880724051967263</v>
      </c>
      <c r="K251">
        <f t="shared" si="51"/>
        <v>991</v>
      </c>
      <c r="L251">
        <f t="shared" si="52"/>
        <v>52.008712365415178</v>
      </c>
      <c r="M251">
        <f t="shared" si="53"/>
        <v>-494.78364257812501</v>
      </c>
      <c r="N251" s="1">
        <v>43.259597778320313</v>
      </c>
      <c r="O251">
        <f t="shared" si="54"/>
        <v>35.846767425537109</v>
      </c>
      <c r="P251" s="1">
        <v>0.63823783397674561</v>
      </c>
      <c r="Q251" s="1">
        <v>9.9678672850131989E-3</v>
      </c>
      <c r="R251" s="1">
        <v>-1.4342773938551545E-3</v>
      </c>
      <c r="S251" s="1">
        <v>0.80383265018463135</v>
      </c>
      <c r="T251" s="1">
        <v>0</v>
      </c>
      <c r="U251" s="1">
        <v>39.367515563964844</v>
      </c>
      <c r="V251" s="1">
        <v>390.41549682617187</v>
      </c>
      <c r="W251" s="1">
        <v>30.782421112060547</v>
      </c>
      <c r="X251" s="1">
        <v>39.234333038330078</v>
      </c>
      <c r="Y251" s="1">
        <v>35.846767425537109</v>
      </c>
      <c r="Z251" s="1">
        <v>0</v>
      </c>
      <c r="AA251" s="1">
        <v>99.999732971191406</v>
      </c>
      <c r="AB251" s="1">
        <v>4947.83642578125</v>
      </c>
      <c r="AC251" s="1">
        <v>110005</v>
      </c>
      <c r="AD251" s="1" t="s">
        <v>79</v>
      </c>
      <c r="AE251" s="1">
        <v>120</v>
      </c>
      <c r="AF251" s="1">
        <v>100</v>
      </c>
      <c r="AG251">
        <f t="shared" si="55"/>
        <v>5.9186890374498438</v>
      </c>
      <c r="AH251" s="1">
        <v>3.0782339572906494</v>
      </c>
    </row>
    <row r="252" spans="1:34" x14ac:dyDescent="0.25">
      <c r="A252" s="1" t="s">
        <v>7</v>
      </c>
      <c r="B252" s="1" t="s">
        <v>316</v>
      </c>
    </row>
    <row r="253" spans="1:34" x14ac:dyDescent="0.25">
      <c r="A253" s="1">
        <v>236</v>
      </c>
      <c r="B253" s="1" t="s">
        <v>317</v>
      </c>
      <c r="C253" s="1">
        <v>2245.9999497979879</v>
      </c>
      <c r="D253" s="1">
        <v>77</v>
      </c>
      <c r="E253" s="1">
        <v>3</v>
      </c>
      <c r="F253" s="1">
        <v>8</v>
      </c>
      <c r="G253">
        <f t="shared" ref="G253:G284" si="56">J253*K253/$A$9</f>
        <v>3.0142191599112187</v>
      </c>
      <c r="H253" s="1">
        <v>377.5694580078125</v>
      </c>
      <c r="I253" s="1">
        <v>33.793849945068359</v>
      </c>
      <c r="J253">
        <f t="shared" ref="J253:J284" si="57">IF(E253=3,AA253*1.2028/(O253+273)*(Q253/(1000-I253)*H253+P253),IF(E253=4,(R253*H253+S253),0))</f>
        <v>0.24636907361534685</v>
      </c>
      <c r="K253">
        <f t="shared" ref="K253:K284" si="58">($I$9-$A$9*T253)</f>
        <v>991</v>
      </c>
      <c r="L253">
        <f t="shared" ref="L253:L284" si="59">100*AH253/AG253</f>
        <v>58.121760189041488</v>
      </c>
      <c r="M253">
        <f t="shared" ref="M253:M284" si="60">AB253/-10</f>
        <v>-494.82661132812501</v>
      </c>
      <c r="N253" s="1">
        <v>47.798000335693359</v>
      </c>
      <c r="O253">
        <f t="shared" ref="O253:O284" si="61">Y253</f>
        <v>35.646087646484375</v>
      </c>
      <c r="P253" s="1">
        <v>0.58925813436508179</v>
      </c>
      <c r="Q253" s="1">
        <v>0.10978381335735321</v>
      </c>
      <c r="R253" s="1">
        <v>0</v>
      </c>
      <c r="S253" s="1">
        <v>0</v>
      </c>
      <c r="T253" s="1">
        <v>0</v>
      </c>
      <c r="U253" s="1">
        <v>39.337051391601563</v>
      </c>
      <c r="V253" s="1">
        <v>378.87982177734375</v>
      </c>
      <c r="W253" s="1">
        <v>34.020187377929687</v>
      </c>
      <c r="X253" s="1">
        <v>39.240123748779297</v>
      </c>
      <c r="Y253" s="1">
        <v>35.646087646484375</v>
      </c>
      <c r="Z253" s="1">
        <v>0</v>
      </c>
      <c r="AA253" s="1">
        <v>100.00627899169922</v>
      </c>
      <c r="AB253" s="1">
        <v>4948.26611328125</v>
      </c>
      <c r="AC253" s="1">
        <v>110005</v>
      </c>
      <c r="AD253" s="1" t="s">
        <v>117</v>
      </c>
      <c r="AE253" s="1">
        <v>120</v>
      </c>
      <c r="AF253" s="1">
        <v>100</v>
      </c>
      <c r="AG253">
        <f t="shared" ref="AG253:AG284" si="62">0.61365*EXP(17.502*O253/(240.97+O253))</f>
        <v>5.8536293420188441</v>
      </c>
      <c r="AH253" s="1">
        <v>3.4022324085235596</v>
      </c>
    </row>
    <row r="254" spans="1:34" x14ac:dyDescent="0.25">
      <c r="A254" s="1">
        <v>237</v>
      </c>
      <c r="B254" s="1" t="s">
        <v>318</v>
      </c>
      <c r="C254" s="1">
        <v>2248.4999497421086</v>
      </c>
      <c r="D254" s="1">
        <v>77</v>
      </c>
      <c r="E254" s="1">
        <v>3</v>
      </c>
      <c r="F254" s="1">
        <v>13</v>
      </c>
      <c r="G254">
        <f t="shared" si="56"/>
        <v>2.8433531313787777</v>
      </c>
      <c r="H254" s="1">
        <v>378.25714111328125</v>
      </c>
      <c r="I254" s="1">
        <v>33.918270111083984</v>
      </c>
      <c r="J254">
        <f t="shared" si="57"/>
        <v>0.23240323273630775</v>
      </c>
      <c r="K254">
        <f t="shared" si="58"/>
        <v>991</v>
      </c>
      <c r="L254">
        <f t="shared" si="59"/>
        <v>58.515258054601865</v>
      </c>
      <c r="M254">
        <f t="shared" si="60"/>
        <v>-494.81450195312499</v>
      </c>
      <c r="N254" s="1">
        <v>48.142879486083984</v>
      </c>
      <c r="O254">
        <f t="shared" si="61"/>
        <v>35.648605346679688</v>
      </c>
      <c r="P254" s="1">
        <v>0.55655276775360107</v>
      </c>
      <c r="Q254" s="1">
        <v>0.10162169486284256</v>
      </c>
      <c r="R254" s="1">
        <v>0</v>
      </c>
      <c r="S254" s="1">
        <v>0</v>
      </c>
      <c r="T254" s="1">
        <v>0</v>
      </c>
      <c r="U254" s="1">
        <v>39.328689575195313</v>
      </c>
      <c r="V254" s="1">
        <v>379.9783935546875</v>
      </c>
      <c r="W254" s="1">
        <v>34.255992889404297</v>
      </c>
      <c r="X254" s="1">
        <v>39.234477996826172</v>
      </c>
      <c r="Y254" s="1">
        <v>35.648605346679688</v>
      </c>
      <c r="Z254" s="1">
        <v>0</v>
      </c>
      <c r="AA254" s="1">
        <v>100.00415802001953</v>
      </c>
      <c r="AB254" s="1">
        <v>4948.14501953125</v>
      </c>
      <c r="AC254" s="1">
        <v>110005</v>
      </c>
      <c r="AD254" s="1" t="s">
        <v>57</v>
      </c>
      <c r="AE254" s="1">
        <v>120</v>
      </c>
      <c r="AF254" s="1">
        <v>100</v>
      </c>
      <c r="AG254">
        <f t="shared" si="62"/>
        <v>5.8544417070146642</v>
      </c>
      <c r="AH254" s="1">
        <v>3.4257416725158691</v>
      </c>
    </row>
    <row r="255" spans="1:34" x14ac:dyDescent="0.25">
      <c r="A255" s="1">
        <v>238</v>
      </c>
      <c r="B255" s="1" t="s">
        <v>319</v>
      </c>
      <c r="C255" s="1">
        <v>2250.9999496862292</v>
      </c>
      <c r="D255" s="1">
        <v>77</v>
      </c>
      <c r="E255" s="1">
        <v>3</v>
      </c>
      <c r="F255" s="1">
        <v>18</v>
      </c>
      <c r="G255">
        <f t="shared" si="56"/>
        <v>2.6630313205266756</v>
      </c>
      <c r="H255" s="1">
        <v>378.88043212890625</v>
      </c>
      <c r="I255" s="1">
        <v>34.03485107421875</v>
      </c>
      <c r="J255">
        <f t="shared" si="57"/>
        <v>0.217664517621252</v>
      </c>
      <c r="K255">
        <f t="shared" si="58"/>
        <v>991</v>
      </c>
      <c r="L255">
        <f t="shared" si="59"/>
        <v>58.96501253192195</v>
      </c>
      <c r="M255">
        <f t="shared" si="60"/>
        <v>-494.82670898437499</v>
      </c>
      <c r="N255" s="1">
        <v>48.458599090576172</v>
      </c>
      <c r="O255">
        <f t="shared" si="61"/>
        <v>35.625083923339844</v>
      </c>
      <c r="P255" s="1">
        <v>0.52075618505477905</v>
      </c>
      <c r="Q255" s="1">
        <v>9.6193201839923859E-2</v>
      </c>
      <c r="R255" s="1">
        <v>0</v>
      </c>
      <c r="S255" s="1">
        <v>0</v>
      </c>
      <c r="T255" s="1">
        <v>0</v>
      </c>
      <c r="U255" s="1">
        <v>39.327014923095703</v>
      </c>
      <c r="V255" s="1">
        <v>381.34817504882812</v>
      </c>
      <c r="W255" s="1">
        <v>34.474952697753906</v>
      </c>
      <c r="X255" s="1">
        <v>39.231193542480469</v>
      </c>
      <c r="Y255" s="1">
        <v>35.625083923339844</v>
      </c>
      <c r="Z255" s="1">
        <v>0</v>
      </c>
      <c r="AA255" s="1">
        <v>100.00302124023437</v>
      </c>
      <c r="AB255" s="1">
        <v>4948.26708984375</v>
      </c>
      <c r="AC255" s="1">
        <v>110005</v>
      </c>
      <c r="AD255" s="1" t="s">
        <v>120</v>
      </c>
      <c r="AE255" s="1">
        <v>120</v>
      </c>
      <c r="AF255" s="1">
        <v>100</v>
      </c>
      <c r="AG255">
        <f t="shared" si="62"/>
        <v>5.8468560642538856</v>
      </c>
      <c r="AH255" s="1">
        <v>3.4475994110107422</v>
      </c>
    </row>
    <row r="256" spans="1:34" x14ac:dyDescent="0.25">
      <c r="A256" s="1">
        <v>239</v>
      </c>
      <c r="B256" s="1" t="s">
        <v>320</v>
      </c>
      <c r="C256" s="1">
        <v>2253.4999496303499</v>
      </c>
      <c r="D256" s="1">
        <v>77</v>
      </c>
      <c r="E256" s="1">
        <v>3</v>
      </c>
      <c r="F256" s="1">
        <v>20</v>
      </c>
      <c r="G256">
        <f t="shared" si="56"/>
        <v>2.6344347717433845</v>
      </c>
      <c r="H256" s="1">
        <v>379.94671630859375</v>
      </c>
      <c r="I256" s="1">
        <v>34.22088623046875</v>
      </c>
      <c r="J256">
        <f t="shared" si="57"/>
        <v>0.21532716095985283</v>
      </c>
      <c r="K256">
        <f t="shared" si="58"/>
        <v>991</v>
      </c>
      <c r="L256">
        <f t="shared" si="59"/>
        <v>59.331257343524477</v>
      </c>
      <c r="M256">
        <f t="shared" si="60"/>
        <v>-494.82905273437501</v>
      </c>
      <c r="N256" s="1">
        <v>48.757568359375</v>
      </c>
      <c r="O256">
        <f t="shared" si="61"/>
        <v>35.618064880371094</v>
      </c>
      <c r="P256" s="1">
        <v>0.51690477132797241</v>
      </c>
      <c r="Q256" s="1">
        <v>9.0376891195774078E-2</v>
      </c>
      <c r="R256" s="1">
        <v>0</v>
      </c>
      <c r="S256" s="1">
        <v>0</v>
      </c>
      <c r="T256" s="1">
        <v>0</v>
      </c>
      <c r="U256" s="1">
        <v>39.322677612304688</v>
      </c>
      <c r="V256" s="1">
        <v>382.64059448242187</v>
      </c>
      <c r="W256" s="1">
        <v>34.674636840820313</v>
      </c>
      <c r="X256" s="1">
        <v>39.224761962890625</v>
      </c>
      <c r="Y256" s="1">
        <v>35.618064880371094</v>
      </c>
      <c r="Z256" s="1">
        <v>0</v>
      </c>
      <c r="AA256" s="1">
        <v>100.0059814453125</v>
      </c>
      <c r="AB256" s="1">
        <v>4948.29052734375</v>
      </c>
      <c r="AC256" s="1">
        <v>110005</v>
      </c>
      <c r="AD256" s="1" t="s">
        <v>61</v>
      </c>
      <c r="AE256" s="1">
        <v>120</v>
      </c>
      <c r="AF256" s="1">
        <v>100</v>
      </c>
      <c r="AG256">
        <f t="shared" si="62"/>
        <v>5.8445940827647629</v>
      </c>
      <c r="AH256" s="1">
        <v>3.4676711559295654</v>
      </c>
    </row>
    <row r="257" spans="1:34" x14ac:dyDescent="0.25">
      <c r="A257" s="1">
        <v>240</v>
      </c>
      <c r="B257" s="1" t="s">
        <v>321</v>
      </c>
      <c r="C257" s="1">
        <v>2255.9999495744705</v>
      </c>
      <c r="D257" s="1">
        <v>77</v>
      </c>
      <c r="E257" s="1">
        <v>3</v>
      </c>
      <c r="F257" s="1">
        <v>20</v>
      </c>
      <c r="G257">
        <f t="shared" si="56"/>
        <v>2.6928840688549531</v>
      </c>
      <c r="H257" s="1">
        <v>381.27197265625</v>
      </c>
      <c r="I257" s="1">
        <v>34.440711975097656</v>
      </c>
      <c r="J257">
        <f t="shared" si="57"/>
        <v>0.22010455053203956</v>
      </c>
      <c r="K257">
        <f t="shared" si="58"/>
        <v>991</v>
      </c>
      <c r="L257">
        <f t="shared" si="59"/>
        <v>59.579591910087345</v>
      </c>
      <c r="M257">
        <f t="shared" si="60"/>
        <v>-494.80083007812499</v>
      </c>
      <c r="N257" s="1">
        <v>49.052833557128906</v>
      </c>
      <c r="O257">
        <f t="shared" si="61"/>
        <v>35.647678375244141</v>
      </c>
      <c r="P257" s="1">
        <v>0.5312502384185791</v>
      </c>
      <c r="Q257" s="1">
        <v>8.4924712777137756E-2</v>
      </c>
      <c r="R257" s="1">
        <v>0</v>
      </c>
      <c r="S257" s="1">
        <v>0</v>
      </c>
      <c r="T257" s="1">
        <v>0</v>
      </c>
      <c r="U257" s="1">
        <v>39.320770263671875</v>
      </c>
      <c r="V257" s="1">
        <v>384.09698486328125</v>
      </c>
      <c r="W257" s="1">
        <v>34.877475738525391</v>
      </c>
      <c r="X257" s="1">
        <v>39.220512390136719</v>
      </c>
      <c r="Y257" s="1">
        <v>35.647678375244141</v>
      </c>
      <c r="Z257" s="1">
        <v>0</v>
      </c>
      <c r="AA257" s="1">
        <v>100.00363159179687</v>
      </c>
      <c r="AB257" s="1">
        <v>4948.00830078125</v>
      </c>
      <c r="AC257" s="1">
        <v>110005</v>
      </c>
      <c r="AD257" s="1" t="s">
        <v>123</v>
      </c>
      <c r="AE257" s="1">
        <v>120</v>
      </c>
      <c r="AF257" s="1">
        <v>100</v>
      </c>
      <c r="AG257">
        <f t="shared" si="62"/>
        <v>5.8541425976013546</v>
      </c>
      <c r="AH257" s="1">
        <v>3.4878742694854736</v>
      </c>
    </row>
    <row r="258" spans="1:34" x14ac:dyDescent="0.25">
      <c r="A258" s="1">
        <v>241</v>
      </c>
      <c r="B258" s="1" t="s">
        <v>322</v>
      </c>
      <c r="C258" s="1">
        <v>2258.4999495185912</v>
      </c>
      <c r="D258" s="1">
        <v>77</v>
      </c>
      <c r="E258" s="1">
        <v>3</v>
      </c>
      <c r="F258" s="1">
        <v>20</v>
      </c>
      <c r="G258">
        <f t="shared" si="56"/>
        <v>2.7862593018654636</v>
      </c>
      <c r="H258" s="1">
        <v>382.59451293945312</v>
      </c>
      <c r="I258" s="1">
        <v>34.646480560302734</v>
      </c>
      <c r="J258">
        <f t="shared" si="57"/>
        <v>0.22773663314944759</v>
      </c>
      <c r="K258">
        <f t="shared" si="58"/>
        <v>991</v>
      </c>
      <c r="L258">
        <f t="shared" si="59"/>
        <v>59.982113028805543</v>
      </c>
      <c r="M258">
        <f t="shared" si="60"/>
        <v>-494.75527343750002</v>
      </c>
      <c r="N258" s="1">
        <v>49.323135375976562</v>
      </c>
      <c r="O258">
        <f t="shared" si="61"/>
        <v>35.620960235595703</v>
      </c>
      <c r="P258" s="1">
        <v>0.55257576704025269</v>
      </c>
      <c r="Q258" s="1">
        <v>8.0063782632350922E-2</v>
      </c>
      <c r="R258" s="1">
        <v>0</v>
      </c>
      <c r="S258" s="1">
        <v>0</v>
      </c>
      <c r="T258" s="1">
        <v>0</v>
      </c>
      <c r="U258" s="1">
        <v>39.318248748779297</v>
      </c>
      <c r="V258" s="1">
        <v>385.39031982421875</v>
      </c>
      <c r="W258" s="1">
        <v>35.060791015625</v>
      </c>
      <c r="X258" s="1">
        <v>39.216140747070312</v>
      </c>
      <c r="Y258" s="1">
        <v>35.620960235595703</v>
      </c>
      <c r="Z258" s="1">
        <v>0</v>
      </c>
      <c r="AA258" s="1">
        <v>100.00546264648437</v>
      </c>
      <c r="AB258" s="1">
        <v>4947.552734375</v>
      </c>
      <c r="AC258" s="1">
        <v>110005</v>
      </c>
      <c r="AD258" s="1" t="s">
        <v>65</v>
      </c>
      <c r="AE258" s="1">
        <v>120</v>
      </c>
      <c r="AF258" s="1">
        <v>100</v>
      </c>
      <c r="AG258">
        <f t="shared" si="62"/>
        <v>5.8455270579832934</v>
      </c>
      <c r="AH258" s="1">
        <v>3.5062706470489502</v>
      </c>
    </row>
    <row r="259" spans="1:34" x14ac:dyDescent="0.25">
      <c r="A259" s="1">
        <v>242</v>
      </c>
      <c r="B259" s="1" t="s">
        <v>323</v>
      </c>
      <c r="C259" s="1">
        <v>2260.9999494627118</v>
      </c>
      <c r="D259" s="1">
        <v>77</v>
      </c>
      <c r="E259" s="1">
        <v>3</v>
      </c>
      <c r="F259" s="1">
        <v>20</v>
      </c>
      <c r="G259">
        <f t="shared" si="56"/>
        <v>2.7390778318697699</v>
      </c>
      <c r="H259" s="1">
        <v>383.9708251953125</v>
      </c>
      <c r="I259" s="1">
        <v>34.839519500732422</v>
      </c>
      <c r="J259">
        <f t="shared" si="57"/>
        <v>0.22388022641922437</v>
      </c>
      <c r="K259">
        <f t="shared" si="58"/>
        <v>991</v>
      </c>
      <c r="L259">
        <f t="shared" si="59"/>
        <v>60.202051109295681</v>
      </c>
      <c r="M259">
        <f t="shared" si="60"/>
        <v>-494.83549804687499</v>
      </c>
      <c r="N259" s="1">
        <v>49.528953552246094</v>
      </c>
      <c r="O259">
        <f t="shared" si="61"/>
        <v>35.625446319580078</v>
      </c>
      <c r="P259" s="1">
        <v>0.54496747255325317</v>
      </c>
      <c r="Q259" s="1">
        <v>7.4040055274963379E-2</v>
      </c>
      <c r="R259" s="1">
        <v>0</v>
      </c>
      <c r="S259" s="1">
        <v>0</v>
      </c>
      <c r="T259" s="1">
        <v>0</v>
      </c>
      <c r="U259" s="1">
        <v>39.315067291259766</v>
      </c>
      <c r="V259" s="1">
        <v>386.8492431640625</v>
      </c>
      <c r="W259" s="1">
        <v>35.198169708251953</v>
      </c>
      <c r="X259" s="1">
        <v>39.211360931396484</v>
      </c>
      <c r="Y259" s="1">
        <v>35.625446319580078</v>
      </c>
      <c r="Z259" s="1">
        <v>0</v>
      </c>
      <c r="AA259" s="1">
        <v>100.00513458251953</v>
      </c>
      <c r="AB259" s="1">
        <v>4948.35498046875</v>
      </c>
      <c r="AC259" s="1">
        <v>110005</v>
      </c>
      <c r="AD259" s="1" t="s">
        <v>126</v>
      </c>
      <c r="AE259" s="1">
        <v>120</v>
      </c>
      <c r="AF259" s="1">
        <v>100</v>
      </c>
      <c r="AG259">
        <f t="shared" si="62"/>
        <v>5.8469728719877567</v>
      </c>
      <c r="AH259" s="1">
        <v>3.5199975967407227</v>
      </c>
    </row>
    <row r="260" spans="1:34" x14ac:dyDescent="0.25">
      <c r="A260" s="1">
        <v>243</v>
      </c>
      <c r="B260" s="1" t="s">
        <v>324</v>
      </c>
      <c r="C260" s="1">
        <v>2263.4999494068325</v>
      </c>
      <c r="D260" s="1">
        <v>77</v>
      </c>
      <c r="E260" s="1">
        <v>3</v>
      </c>
      <c r="F260" s="1">
        <v>20</v>
      </c>
      <c r="G260">
        <f t="shared" si="56"/>
        <v>2.7057310799902674</v>
      </c>
      <c r="H260" s="1">
        <v>385.328369140625</v>
      </c>
      <c r="I260" s="1">
        <v>35.017082214355469</v>
      </c>
      <c r="J260">
        <f t="shared" si="57"/>
        <v>0.22115460895985031</v>
      </c>
      <c r="K260">
        <f t="shared" si="58"/>
        <v>991</v>
      </c>
      <c r="L260">
        <f t="shared" si="59"/>
        <v>60.471713114253859</v>
      </c>
      <c r="M260">
        <f t="shared" si="60"/>
        <v>-494.81308593749998</v>
      </c>
      <c r="N260" s="1">
        <v>49.750659942626953</v>
      </c>
      <c r="O260">
        <f t="shared" si="61"/>
        <v>35.623035430908203</v>
      </c>
      <c r="P260" s="1">
        <v>0.54038131237030029</v>
      </c>
      <c r="Q260" s="1">
        <v>6.7766137421131134E-2</v>
      </c>
      <c r="R260" s="1">
        <v>0</v>
      </c>
      <c r="S260" s="1">
        <v>0</v>
      </c>
      <c r="T260" s="1">
        <v>0</v>
      </c>
      <c r="U260" s="1">
        <v>39.317340850830078</v>
      </c>
      <c r="V260" s="1">
        <v>388.12774658203125</v>
      </c>
      <c r="W260" s="1">
        <v>35.352123260498047</v>
      </c>
      <c r="X260" s="1">
        <v>39.208942413330078</v>
      </c>
      <c r="Y260" s="1">
        <v>35.623035430908203</v>
      </c>
      <c r="Z260" s="1">
        <v>0</v>
      </c>
      <c r="AA260" s="1">
        <v>100.00233459472656</v>
      </c>
      <c r="AB260" s="1">
        <v>4948.130859375</v>
      </c>
      <c r="AC260" s="1">
        <v>110005</v>
      </c>
      <c r="AD260" s="1" t="s">
        <v>69</v>
      </c>
      <c r="AE260" s="1">
        <v>120</v>
      </c>
      <c r="AF260" s="1">
        <v>100</v>
      </c>
      <c r="AG260">
        <f t="shared" si="62"/>
        <v>5.8461958312888438</v>
      </c>
      <c r="AH260" s="1">
        <v>3.535294771194458</v>
      </c>
    </row>
    <row r="261" spans="1:34" x14ac:dyDescent="0.25">
      <c r="A261" s="1">
        <v>244</v>
      </c>
      <c r="B261" s="1" t="s">
        <v>325</v>
      </c>
      <c r="C261" s="1">
        <v>2265.9999493509531</v>
      </c>
      <c r="D261" s="1">
        <v>77</v>
      </c>
      <c r="E261" s="1">
        <v>3</v>
      </c>
      <c r="F261" s="1">
        <v>20</v>
      </c>
      <c r="G261">
        <f t="shared" si="56"/>
        <v>2.6414548079999927</v>
      </c>
      <c r="H261" s="1">
        <v>386.65316772460937</v>
      </c>
      <c r="I261" s="1">
        <v>35.180168151855469</v>
      </c>
      <c r="J261">
        <f t="shared" si="57"/>
        <v>0.21590094797981776</v>
      </c>
      <c r="K261">
        <f t="shared" si="58"/>
        <v>991</v>
      </c>
      <c r="L261">
        <f t="shared" si="59"/>
        <v>60.751799611030243</v>
      </c>
      <c r="M261">
        <f t="shared" si="60"/>
        <v>-494.82792968749999</v>
      </c>
      <c r="N261" s="1">
        <v>49.944034576416016</v>
      </c>
      <c r="O261">
        <f t="shared" si="61"/>
        <v>35.609939575195313</v>
      </c>
      <c r="P261" s="1">
        <v>0.52911573648452759</v>
      </c>
      <c r="Q261" s="1">
        <v>6.196628138422966E-2</v>
      </c>
      <c r="R261" s="1">
        <v>0</v>
      </c>
      <c r="S261" s="1">
        <v>0</v>
      </c>
      <c r="T261" s="1">
        <v>0</v>
      </c>
      <c r="U261" s="1">
        <v>39.311168670654297</v>
      </c>
      <c r="V261" s="1">
        <v>389.38192749023437</v>
      </c>
      <c r="W261" s="1">
        <v>35.490943908691406</v>
      </c>
      <c r="X261" s="1">
        <v>39.209308624267578</v>
      </c>
      <c r="Y261" s="1">
        <v>35.609939575195313</v>
      </c>
      <c r="Z261" s="1">
        <v>0</v>
      </c>
      <c r="AA261" s="1">
        <v>100.00032043457031</v>
      </c>
      <c r="AB261" s="1">
        <v>4948.279296875</v>
      </c>
      <c r="AC261" s="1">
        <v>110005</v>
      </c>
      <c r="AD261" s="1" t="s">
        <v>172</v>
      </c>
      <c r="AE261" s="1">
        <v>120</v>
      </c>
      <c r="AF261" s="1">
        <v>100</v>
      </c>
      <c r="AG261">
        <f t="shared" si="62"/>
        <v>5.8419765428648622</v>
      </c>
      <c r="AH261" s="1">
        <v>3.5491058826446533</v>
      </c>
    </row>
    <row r="262" spans="1:34" x14ac:dyDescent="0.25">
      <c r="A262" s="1">
        <v>245</v>
      </c>
      <c r="B262" s="1" t="s">
        <v>326</v>
      </c>
      <c r="C262" s="1">
        <v>2267.4999493174255</v>
      </c>
      <c r="D262" s="1">
        <v>77</v>
      </c>
      <c r="E262" s="1">
        <v>4</v>
      </c>
      <c r="F262" s="1">
        <v>43</v>
      </c>
      <c r="G262">
        <f t="shared" si="56"/>
        <v>2.756070415339904</v>
      </c>
      <c r="H262" s="1">
        <v>380</v>
      </c>
      <c r="I262" s="1">
        <v>35.240966796875</v>
      </c>
      <c r="J262">
        <f t="shared" si="57"/>
        <v>0.22526912577450275</v>
      </c>
      <c r="K262">
        <f t="shared" si="58"/>
        <v>991</v>
      </c>
      <c r="L262">
        <f t="shared" si="59"/>
        <v>60.85500242070114</v>
      </c>
      <c r="M262">
        <f t="shared" si="60"/>
        <v>-494.82285156249998</v>
      </c>
      <c r="N262" s="1">
        <v>50.053504943847656</v>
      </c>
      <c r="O262">
        <f t="shared" si="61"/>
        <v>35.614475250244141</v>
      </c>
      <c r="P262" s="1">
        <v>0.52637791633605957</v>
      </c>
      <c r="Q262" s="1">
        <v>6.0661599040031433E-2</v>
      </c>
      <c r="R262" s="1">
        <v>-1.1612442322075367E-3</v>
      </c>
      <c r="S262" s="1">
        <v>0.6665419340133667</v>
      </c>
      <c r="T262" s="1">
        <v>0</v>
      </c>
      <c r="U262" s="1">
        <v>39.311107635498047</v>
      </c>
      <c r="V262" s="1">
        <v>390.44320678710937</v>
      </c>
      <c r="W262" s="1">
        <v>35.559837341308594</v>
      </c>
      <c r="X262" s="1">
        <v>39.204803466796875</v>
      </c>
      <c r="Y262" s="1">
        <v>35.614475250244141</v>
      </c>
      <c r="Z262" s="1">
        <v>0</v>
      </c>
      <c r="AA262" s="1">
        <v>100.00113677978516</v>
      </c>
      <c r="AB262" s="1">
        <v>4948.228515625</v>
      </c>
      <c r="AC262" s="1">
        <v>110005</v>
      </c>
      <c r="AD262" s="1" t="s">
        <v>93</v>
      </c>
      <c r="AE262" s="1">
        <v>120</v>
      </c>
      <c r="AF262" s="1">
        <v>100</v>
      </c>
      <c r="AG262">
        <f t="shared" si="62"/>
        <v>5.8434375698008107</v>
      </c>
      <c r="AH262" s="1">
        <v>3.5560240745544434</v>
      </c>
    </row>
    <row r="263" spans="1:34" x14ac:dyDescent="0.25">
      <c r="A263" s="1">
        <v>246</v>
      </c>
      <c r="B263" s="1" t="s">
        <v>327</v>
      </c>
      <c r="C263" s="1">
        <v>2299.9999485909939</v>
      </c>
      <c r="D263" s="1">
        <v>77</v>
      </c>
      <c r="E263" s="1">
        <v>3</v>
      </c>
      <c r="F263" s="1">
        <v>8</v>
      </c>
      <c r="G263">
        <f t="shared" si="56"/>
        <v>3.7275368896462884</v>
      </c>
      <c r="H263" s="1">
        <v>371.6024169921875</v>
      </c>
      <c r="I263" s="1">
        <v>36.072971343994141</v>
      </c>
      <c r="J263">
        <f t="shared" si="57"/>
        <v>0.3046725409297168</v>
      </c>
      <c r="K263">
        <f t="shared" si="58"/>
        <v>991</v>
      </c>
      <c r="L263">
        <f t="shared" si="59"/>
        <v>61.907207087602274</v>
      </c>
      <c r="M263">
        <f t="shared" si="60"/>
        <v>-494.78481445312502</v>
      </c>
      <c r="N263" s="1">
        <v>50.973541259765625</v>
      </c>
      <c r="O263">
        <f t="shared" si="61"/>
        <v>35.611446380615234</v>
      </c>
      <c r="P263" s="1">
        <v>0.76691621541976929</v>
      </c>
      <c r="Q263" s="1">
        <v>3.8367863744497299E-2</v>
      </c>
      <c r="R263" s="1">
        <v>0</v>
      </c>
      <c r="S263" s="1">
        <v>0</v>
      </c>
      <c r="T263" s="1">
        <v>0</v>
      </c>
      <c r="U263" s="1">
        <v>39.301372528076172</v>
      </c>
      <c r="V263" s="1">
        <v>373.217529296875</v>
      </c>
      <c r="W263" s="1">
        <v>36.168407440185547</v>
      </c>
      <c r="X263" s="1">
        <v>39.181751251220703</v>
      </c>
      <c r="Y263" s="1">
        <v>35.611446380615234</v>
      </c>
      <c r="Z263" s="1">
        <v>0</v>
      </c>
      <c r="AA263" s="1">
        <v>100.00177764892578</v>
      </c>
      <c r="AB263" s="1">
        <v>4947.84814453125</v>
      </c>
      <c r="AC263" s="1">
        <v>110005</v>
      </c>
      <c r="AD263" s="1" t="s">
        <v>117</v>
      </c>
      <c r="AE263" s="1">
        <v>120</v>
      </c>
      <c r="AF263" s="1">
        <v>100</v>
      </c>
      <c r="AG263">
        <f t="shared" si="62"/>
        <v>5.8424618782521316</v>
      </c>
      <c r="AH263" s="1">
        <v>3.6169049739837646</v>
      </c>
    </row>
    <row r="264" spans="1:34" x14ac:dyDescent="0.25">
      <c r="A264" s="1">
        <v>247</v>
      </c>
      <c r="B264" s="1" t="s">
        <v>328</v>
      </c>
      <c r="C264" s="1">
        <v>2302.4999485351145</v>
      </c>
      <c r="D264" s="1">
        <v>77</v>
      </c>
      <c r="E264" s="1">
        <v>3</v>
      </c>
      <c r="F264" s="1">
        <v>13</v>
      </c>
      <c r="G264">
        <f t="shared" si="56"/>
        <v>3.5172658502219214</v>
      </c>
      <c r="H264" s="1">
        <v>372.49069213867187</v>
      </c>
      <c r="I264" s="1">
        <v>36.122470855712891</v>
      </c>
      <c r="J264">
        <f t="shared" si="57"/>
        <v>0.28748590703125693</v>
      </c>
      <c r="K264">
        <f t="shared" si="58"/>
        <v>991</v>
      </c>
      <c r="L264">
        <f t="shared" si="59"/>
        <v>62.106620309657714</v>
      </c>
      <c r="M264">
        <f t="shared" si="60"/>
        <v>-494.82900390625002</v>
      </c>
      <c r="N264" s="1">
        <v>51.104164123535156</v>
      </c>
      <c r="O264">
        <f t="shared" si="61"/>
        <v>35.599876403808594</v>
      </c>
      <c r="P264" s="1">
        <v>0.72257512807846069</v>
      </c>
      <c r="Q264" s="1">
        <v>3.875921294093132E-2</v>
      </c>
      <c r="R264" s="1">
        <v>0</v>
      </c>
      <c r="S264" s="1">
        <v>0</v>
      </c>
      <c r="T264" s="1">
        <v>0</v>
      </c>
      <c r="U264" s="1">
        <v>39.306903839111328</v>
      </c>
      <c r="V264" s="1">
        <v>374.89089965820312</v>
      </c>
      <c r="W264" s="1">
        <v>36.260307312011719</v>
      </c>
      <c r="X264" s="1">
        <v>39.182102203369141</v>
      </c>
      <c r="Y264" s="1">
        <v>35.599876403808594</v>
      </c>
      <c r="Z264" s="1">
        <v>0</v>
      </c>
      <c r="AA264" s="1">
        <v>100.00582122802734</v>
      </c>
      <c r="AB264" s="1">
        <v>4948.2900390625</v>
      </c>
      <c r="AC264" s="1">
        <v>110005</v>
      </c>
      <c r="AD264" s="1" t="s">
        <v>57</v>
      </c>
      <c r="AE264" s="1">
        <v>120</v>
      </c>
      <c r="AF264" s="1">
        <v>100</v>
      </c>
      <c r="AG264">
        <f t="shared" si="62"/>
        <v>5.8387361377577207</v>
      </c>
      <c r="AH264" s="1">
        <v>3.6262416839599609</v>
      </c>
    </row>
    <row r="265" spans="1:34" x14ac:dyDescent="0.25">
      <c r="A265" s="1">
        <v>248</v>
      </c>
      <c r="B265" s="1" t="s">
        <v>329</v>
      </c>
      <c r="C265" s="1">
        <v>2304.9999484792352</v>
      </c>
      <c r="D265" s="1">
        <v>77</v>
      </c>
      <c r="E265" s="1">
        <v>3</v>
      </c>
      <c r="F265" s="1">
        <v>18</v>
      </c>
      <c r="G265">
        <f t="shared" si="56"/>
        <v>3.3680196298724665</v>
      </c>
      <c r="H265" s="1">
        <v>373.33377075195312</v>
      </c>
      <c r="I265" s="1">
        <v>36.16815185546875</v>
      </c>
      <c r="J265">
        <f t="shared" si="57"/>
        <v>0.27528717459098867</v>
      </c>
      <c r="K265">
        <f t="shared" si="58"/>
        <v>991</v>
      </c>
      <c r="L265">
        <f t="shared" si="59"/>
        <v>62.138331289118689</v>
      </c>
      <c r="M265">
        <f t="shared" si="60"/>
        <v>-494.79931640625</v>
      </c>
      <c r="N265" s="1">
        <v>51.176235198974609</v>
      </c>
      <c r="O265">
        <f t="shared" si="61"/>
        <v>35.616184234619141</v>
      </c>
      <c r="P265" s="1">
        <v>0.69189518690109253</v>
      </c>
      <c r="Q265" s="1">
        <v>3.7214141339063644E-2</v>
      </c>
      <c r="R265" s="1">
        <v>0</v>
      </c>
      <c r="S265" s="1">
        <v>0</v>
      </c>
      <c r="T265" s="1">
        <v>0</v>
      </c>
      <c r="U265" s="1">
        <v>39.309623718261719</v>
      </c>
      <c r="V265" s="1">
        <v>376.29586791992187</v>
      </c>
      <c r="W265" s="1">
        <v>36.312229156494141</v>
      </c>
      <c r="X265" s="1">
        <v>39.182106018066406</v>
      </c>
      <c r="Y265" s="1">
        <v>35.616184234619141</v>
      </c>
      <c r="Z265" s="1">
        <v>0</v>
      </c>
      <c r="AA265" s="1">
        <v>100.00368499755859</v>
      </c>
      <c r="AB265" s="1">
        <v>4947.9931640625</v>
      </c>
      <c r="AC265" s="1">
        <v>110005</v>
      </c>
      <c r="AD265" s="1" t="s">
        <v>120</v>
      </c>
      <c r="AE265" s="1">
        <v>120</v>
      </c>
      <c r="AF265" s="1">
        <v>100</v>
      </c>
      <c r="AG265">
        <f t="shared" si="62"/>
        <v>5.8439881484102685</v>
      </c>
      <c r="AH265" s="1">
        <v>3.6313567161560059</v>
      </c>
    </row>
    <row r="266" spans="1:34" x14ac:dyDescent="0.25">
      <c r="A266" s="1">
        <v>249</v>
      </c>
      <c r="B266" s="1" t="s">
        <v>330</v>
      </c>
      <c r="C266" s="1">
        <v>2307.4999484233558</v>
      </c>
      <c r="D266" s="1">
        <v>77</v>
      </c>
      <c r="E266" s="1">
        <v>3</v>
      </c>
      <c r="F266" s="1">
        <v>20</v>
      </c>
      <c r="G266">
        <f t="shared" si="56"/>
        <v>3.0873054376406981</v>
      </c>
      <c r="H266" s="1">
        <v>374.62454223632812</v>
      </c>
      <c r="I266" s="1">
        <v>36.234256744384766</v>
      </c>
      <c r="J266">
        <f t="shared" si="57"/>
        <v>0.25234282588183304</v>
      </c>
      <c r="K266">
        <f t="shared" si="58"/>
        <v>991</v>
      </c>
      <c r="L266">
        <f t="shared" si="59"/>
        <v>62.362711213788145</v>
      </c>
      <c r="M266">
        <f t="shared" si="60"/>
        <v>-494.78266601562501</v>
      </c>
      <c r="N266" s="1">
        <v>51.290336608886719</v>
      </c>
      <c r="O266">
        <f t="shared" si="61"/>
        <v>35.588283538818359</v>
      </c>
      <c r="P266" s="1">
        <v>0.63458877801895142</v>
      </c>
      <c r="Q266" s="1">
        <v>3.2940484583377838E-2</v>
      </c>
      <c r="R266" s="1">
        <v>0</v>
      </c>
      <c r="S266" s="1">
        <v>0</v>
      </c>
      <c r="T266" s="1">
        <v>0</v>
      </c>
      <c r="U266" s="1">
        <v>39.304885864257813</v>
      </c>
      <c r="V266" s="1">
        <v>377.91259765625</v>
      </c>
      <c r="W266" s="1">
        <v>36.387924194335937</v>
      </c>
      <c r="X266" s="1">
        <v>39.179111480712891</v>
      </c>
      <c r="Y266" s="1">
        <v>35.588283538818359</v>
      </c>
      <c r="Z266" s="1">
        <v>0</v>
      </c>
      <c r="AA266" s="1">
        <v>100.00205993652344</v>
      </c>
      <c r="AB266" s="1">
        <v>4947.82666015625</v>
      </c>
      <c r="AC266" s="1">
        <v>110005</v>
      </c>
      <c r="AD266" s="1" t="s">
        <v>61</v>
      </c>
      <c r="AE266" s="1">
        <v>120</v>
      </c>
      <c r="AF266" s="1">
        <v>100</v>
      </c>
      <c r="AG266">
        <f t="shared" si="62"/>
        <v>5.835005097453692</v>
      </c>
      <c r="AH266" s="1">
        <v>3.6388673782348633</v>
      </c>
    </row>
    <row r="267" spans="1:34" x14ac:dyDescent="0.25">
      <c r="A267" s="1">
        <v>250</v>
      </c>
      <c r="B267" s="1" t="s">
        <v>331</v>
      </c>
      <c r="C267" s="1">
        <v>2309.9999483674765</v>
      </c>
      <c r="D267" s="1">
        <v>77</v>
      </c>
      <c r="E267" s="1">
        <v>3</v>
      </c>
      <c r="F267" s="1">
        <v>20</v>
      </c>
      <c r="G267">
        <f t="shared" si="56"/>
        <v>2.9416633596130493</v>
      </c>
      <c r="H267" s="1">
        <v>376.20578002929687</v>
      </c>
      <c r="I267" s="1">
        <v>36.313079833984375</v>
      </c>
      <c r="J267">
        <f t="shared" si="57"/>
        <v>0.24043868025091522</v>
      </c>
      <c r="K267">
        <f t="shared" si="58"/>
        <v>991</v>
      </c>
      <c r="L267">
        <f t="shared" si="59"/>
        <v>62.451290377710663</v>
      </c>
      <c r="M267">
        <f t="shared" si="60"/>
        <v>-494.8427734375</v>
      </c>
      <c r="N267" s="1">
        <v>51.387203216552734</v>
      </c>
      <c r="O267">
        <f t="shared" si="61"/>
        <v>35.600883483886719</v>
      </c>
      <c r="P267" s="1">
        <v>0.60582196712493896</v>
      </c>
      <c r="Q267" s="1">
        <v>2.8276905417442322E-2</v>
      </c>
      <c r="R267" s="1">
        <v>0</v>
      </c>
      <c r="S267" s="1">
        <v>0</v>
      </c>
      <c r="T267" s="1">
        <v>0</v>
      </c>
      <c r="U267" s="1">
        <v>39.306289672851563</v>
      </c>
      <c r="V267" s="1">
        <v>379.4364013671875</v>
      </c>
      <c r="W267" s="1">
        <v>36.46392822265625</v>
      </c>
      <c r="X267" s="1">
        <v>39.183341979980469</v>
      </c>
      <c r="Y267" s="1">
        <v>35.600883483886719</v>
      </c>
      <c r="Z267" s="1">
        <v>0</v>
      </c>
      <c r="AA267" s="1">
        <v>100.00482177734375</v>
      </c>
      <c r="AB267" s="1">
        <v>4948.427734375</v>
      </c>
      <c r="AC267" s="1">
        <v>110005</v>
      </c>
      <c r="AD267" s="1" t="s">
        <v>123</v>
      </c>
      <c r="AE267" s="1">
        <v>120</v>
      </c>
      <c r="AF267" s="1">
        <v>100</v>
      </c>
      <c r="AG267">
        <f t="shared" si="62"/>
        <v>5.8390603536030552</v>
      </c>
      <c r="AH267" s="1">
        <v>3.6465685367584229</v>
      </c>
    </row>
    <row r="268" spans="1:34" x14ac:dyDescent="0.25">
      <c r="A268" s="1">
        <v>251</v>
      </c>
      <c r="B268" s="1" t="s">
        <v>332</v>
      </c>
      <c r="C268" s="1">
        <v>2312.4999483115971</v>
      </c>
      <c r="D268" s="1">
        <v>77</v>
      </c>
      <c r="E268" s="1">
        <v>3</v>
      </c>
      <c r="F268" s="1">
        <v>20</v>
      </c>
      <c r="G268">
        <f t="shared" si="56"/>
        <v>2.951603030440062</v>
      </c>
      <c r="H268" s="1">
        <v>377.74468994140625</v>
      </c>
      <c r="I268" s="1">
        <v>36.383724212646484</v>
      </c>
      <c r="J268">
        <f t="shared" si="57"/>
        <v>0.24125110541437439</v>
      </c>
      <c r="K268">
        <f t="shared" si="58"/>
        <v>991</v>
      </c>
      <c r="L268">
        <f t="shared" si="59"/>
        <v>62.545902315225192</v>
      </c>
      <c r="M268">
        <f t="shared" si="60"/>
        <v>-494.80561523437501</v>
      </c>
      <c r="N268" s="1">
        <v>51.464385986328125</v>
      </c>
      <c r="O268">
        <f t="shared" si="61"/>
        <v>35.599262237548828</v>
      </c>
      <c r="P268" s="1">
        <v>0.60851705074310303</v>
      </c>
      <c r="Q268" s="1">
        <v>2.6589473709464073E-2</v>
      </c>
      <c r="R268" s="1">
        <v>0</v>
      </c>
      <c r="S268" s="1">
        <v>0</v>
      </c>
      <c r="T268" s="1">
        <v>0</v>
      </c>
      <c r="U268" s="1">
        <v>39.304252624511719</v>
      </c>
      <c r="V268" s="1">
        <v>380.95382690429687</v>
      </c>
      <c r="W268" s="1">
        <v>36.515815734863281</v>
      </c>
      <c r="X268" s="1">
        <v>39.181919097900391</v>
      </c>
      <c r="Y268" s="1">
        <v>35.599262237548828</v>
      </c>
      <c r="Z268" s="1">
        <v>0</v>
      </c>
      <c r="AA268" s="1">
        <v>100.00506591796875</v>
      </c>
      <c r="AB268" s="1">
        <v>4948.05615234375</v>
      </c>
      <c r="AC268" s="1">
        <v>110005</v>
      </c>
      <c r="AD268" s="1" t="s">
        <v>65</v>
      </c>
      <c r="AE268" s="1">
        <v>120</v>
      </c>
      <c r="AF268" s="1">
        <v>100</v>
      </c>
      <c r="AG268">
        <f t="shared" si="62"/>
        <v>5.8385384228937189</v>
      </c>
      <c r="AH268" s="1">
        <v>3.6517665386199951</v>
      </c>
    </row>
    <row r="269" spans="1:34" x14ac:dyDescent="0.25">
      <c r="A269" s="1">
        <v>252</v>
      </c>
      <c r="B269" s="1" t="s">
        <v>333</v>
      </c>
      <c r="C269" s="1">
        <v>2314.9999482557178</v>
      </c>
      <c r="D269" s="1">
        <v>77</v>
      </c>
      <c r="E269" s="1">
        <v>3</v>
      </c>
      <c r="F269" s="1">
        <v>20</v>
      </c>
      <c r="G269">
        <f t="shared" si="56"/>
        <v>3.0454921078261847</v>
      </c>
      <c r="H269" s="1">
        <v>379.26763916015625</v>
      </c>
      <c r="I269" s="1">
        <v>36.447044372558594</v>
      </c>
      <c r="J269">
        <f t="shared" si="57"/>
        <v>0.24892518742070735</v>
      </c>
      <c r="K269">
        <f t="shared" si="58"/>
        <v>991</v>
      </c>
      <c r="L269">
        <f t="shared" si="59"/>
        <v>62.724510061580453</v>
      </c>
      <c r="M269">
        <f t="shared" si="60"/>
        <v>-494.77753906250001</v>
      </c>
      <c r="N269" s="1">
        <v>51.555828094482422</v>
      </c>
      <c r="O269">
        <f t="shared" si="61"/>
        <v>35.575103759765625</v>
      </c>
      <c r="P269" s="1">
        <v>0.628365159034729</v>
      </c>
      <c r="Q269" s="1">
        <v>2.5977384299039841E-2</v>
      </c>
      <c r="R269" s="1">
        <v>0</v>
      </c>
      <c r="S269" s="1">
        <v>0</v>
      </c>
      <c r="T269" s="1">
        <v>0</v>
      </c>
      <c r="U269" s="1">
        <v>39.298866271972656</v>
      </c>
      <c r="V269" s="1">
        <v>382.505126953125</v>
      </c>
      <c r="W269" s="1">
        <v>36.572010040283203</v>
      </c>
      <c r="X269" s="1">
        <v>39.177158355712891</v>
      </c>
      <c r="Y269" s="1">
        <v>35.575103759765625</v>
      </c>
      <c r="Z269" s="1">
        <v>0</v>
      </c>
      <c r="AA269" s="1">
        <v>100.00323486328125</v>
      </c>
      <c r="AB269" s="1">
        <v>4947.775390625</v>
      </c>
      <c r="AC269" s="1">
        <v>110005</v>
      </c>
      <c r="AD269" s="1" t="s">
        <v>126</v>
      </c>
      <c r="AE269" s="1">
        <v>120</v>
      </c>
      <c r="AF269" s="1">
        <v>100</v>
      </c>
      <c r="AG269">
        <f t="shared" si="62"/>
        <v>5.8307658421511119</v>
      </c>
      <c r="AH269" s="1">
        <v>3.6573193073272705</v>
      </c>
    </row>
    <row r="270" spans="1:34" x14ac:dyDescent="0.25">
      <c r="A270" s="1">
        <v>253</v>
      </c>
      <c r="B270" s="1" t="s">
        <v>334</v>
      </c>
      <c r="C270" s="1">
        <v>2317.4999481998384</v>
      </c>
      <c r="D270" s="1">
        <v>77</v>
      </c>
      <c r="E270" s="1">
        <v>3</v>
      </c>
      <c r="F270" s="1">
        <v>20</v>
      </c>
      <c r="G270">
        <f t="shared" si="56"/>
        <v>2.9844848473906098</v>
      </c>
      <c r="H270" s="1">
        <v>380.8251953125</v>
      </c>
      <c r="I270" s="1">
        <v>36.509738922119141</v>
      </c>
      <c r="J270">
        <f t="shared" si="57"/>
        <v>0.24393872112879858</v>
      </c>
      <c r="K270">
        <f t="shared" si="58"/>
        <v>991</v>
      </c>
      <c r="L270">
        <f t="shared" si="59"/>
        <v>62.982433506071736</v>
      </c>
      <c r="M270">
        <f t="shared" si="60"/>
        <v>-494.82177734375</v>
      </c>
      <c r="N270" s="1">
        <v>51.611660003662109</v>
      </c>
      <c r="O270">
        <f t="shared" si="61"/>
        <v>35.522064208984375</v>
      </c>
      <c r="P270" s="1">
        <v>0.61610180139541626</v>
      </c>
      <c r="Q270" s="1">
        <v>2.4257568642497063E-2</v>
      </c>
      <c r="R270" s="1">
        <v>0</v>
      </c>
      <c r="S270" s="1">
        <v>0</v>
      </c>
      <c r="T270" s="1">
        <v>0</v>
      </c>
      <c r="U270" s="1">
        <v>39.294368743896484</v>
      </c>
      <c r="V270" s="1">
        <v>383.95541381835937</v>
      </c>
      <c r="W270" s="1">
        <v>36.615081787109375</v>
      </c>
      <c r="X270" s="1">
        <v>39.178939819335938</v>
      </c>
      <c r="Y270" s="1">
        <v>35.522064208984375</v>
      </c>
      <c r="Z270" s="1">
        <v>0</v>
      </c>
      <c r="AA270" s="1">
        <v>100.00334167480469</v>
      </c>
      <c r="AB270" s="1">
        <v>4948.2177734375</v>
      </c>
      <c r="AC270" s="1">
        <v>110005</v>
      </c>
      <c r="AD270" s="1" t="s">
        <v>69</v>
      </c>
      <c r="AE270" s="1">
        <v>120</v>
      </c>
      <c r="AF270" s="1">
        <v>100</v>
      </c>
      <c r="AG270">
        <f t="shared" si="62"/>
        <v>5.8137327953858602</v>
      </c>
      <c r="AH270" s="1">
        <v>3.661630392074585</v>
      </c>
    </row>
    <row r="271" spans="1:34" x14ac:dyDescent="0.25">
      <c r="A271" s="1">
        <v>254</v>
      </c>
      <c r="B271" s="1" t="s">
        <v>335</v>
      </c>
      <c r="C271" s="1">
        <v>2319.999948143959</v>
      </c>
      <c r="D271" s="1">
        <v>77</v>
      </c>
      <c r="E271" s="1">
        <v>3</v>
      </c>
      <c r="F271" s="1">
        <v>20</v>
      </c>
      <c r="G271">
        <f t="shared" si="56"/>
        <v>2.8911637173681761</v>
      </c>
      <c r="H271" s="1">
        <v>382.33786010742187</v>
      </c>
      <c r="I271" s="1">
        <v>36.569358825683594</v>
      </c>
      <c r="J271">
        <f t="shared" si="57"/>
        <v>0.23631106065269653</v>
      </c>
      <c r="K271">
        <f t="shared" si="58"/>
        <v>991</v>
      </c>
      <c r="L271">
        <f t="shared" si="59"/>
        <v>62.970924688347445</v>
      </c>
      <c r="M271">
        <f t="shared" si="60"/>
        <v>-494.80698242187498</v>
      </c>
      <c r="N271" s="1">
        <v>51.704776763916016</v>
      </c>
      <c r="O271">
        <f t="shared" si="61"/>
        <v>35.558315277099609</v>
      </c>
      <c r="P271" s="1">
        <v>0.59702348709106445</v>
      </c>
      <c r="Q271" s="1">
        <v>2.3104561492800713E-2</v>
      </c>
      <c r="R271" s="1">
        <v>0</v>
      </c>
      <c r="S271" s="1">
        <v>0</v>
      </c>
      <c r="T271" s="1">
        <v>0</v>
      </c>
      <c r="U271" s="1">
        <v>39.289947509765625</v>
      </c>
      <c r="V271" s="1">
        <v>385.431396484375</v>
      </c>
      <c r="W271" s="1">
        <v>36.681430816650391</v>
      </c>
      <c r="X271" s="1">
        <v>39.179206848144531</v>
      </c>
      <c r="Y271" s="1">
        <v>35.558315277099609</v>
      </c>
      <c r="Z271" s="1">
        <v>0</v>
      </c>
      <c r="AA271" s="1">
        <v>100.00398254394531</v>
      </c>
      <c r="AB271" s="1">
        <v>4948.06982421875</v>
      </c>
      <c r="AC271" s="1">
        <v>110005</v>
      </c>
      <c r="AD271" s="1" t="s">
        <v>172</v>
      </c>
      <c r="AE271" s="1">
        <v>120</v>
      </c>
      <c r="AF271" s="1">
        <v>100</v>
      </c>
      <c r="AG271">
        <f t="shared" si="62"/>
        <v>5.8253697285298349</v>
      </c>
      <c r="AH271" s="1">
        <v>3.6682891845703125</v>
      </c>
    </row>
    <row r="272" spans="1:34" x14ac:dyDescent="0.25">
      <c r="A272" s="1">
        <v>255</v>
      </c>
      <c r="B272" s="1" t="s">
        <v>336</v>
      </c>
      <c r="C272" s="1">
        <v>2322.4999480880797</v>
      </c>
      <c r="D272" s="1">
        <v>77</v>
      </c>
      <c r="E272" s="1">
        <v>3</v>
      </c>
      <c r="F272" s="1">
        <v>20</v>
      </c>
      <c r="G272">
        <f t="shared" si="56"/>
        <v>2.8171839624514434</v>
      </c>
      <c r="H272" s="1">
        <v>383.81771850585937</v>
      </c>
      <c r="I272" s="1">
        <v>36.622467041015625</v>
      </c>
      <c r="J272">
        <f t="shared" si="57"/>
        <v>0.23026427947383141</v>
      </c>
      <c r="K272">
        <f t="shared" si="58"/>
        <v>991</v>
      </c>
      <c r="L272">
        <f t="shared" si="59"/>
        <v>62.910953977520848</v>
      </c>
      <c r="M272">
        <f t="shared" si="60"/>
        <v>-494.80063476562498</v>
      </c>
      <c r="N272" s="1">
        <v>51.785720825195313</v>
      </c>
      <c r="O272">
        <f t="shared" si="61"/>
        <v>35.597625732421875</v>
      </c>
      <c r="P272" s="1">
        <v>0.58227711915969849</v>
      </c>
      <c r="Q272" s="1">
        <v>2.1259136497974396E-2</v>
      </c>
      <c r="R272" s="1">
        <v>0</v>
      </c>
      <c r="S272" s="1">
        <v>0</v>
      </c>
      <c r="T272" s="1">
        <v>0</v>
      </c>
      <c r="U272" s="1">
        <v>39.292327880859375</v>
      </c>
      <c r="V272" s="1">
        <v>386.83566284179687</v>
      </c>
      <c r="W272" s="1">
        <v>36.725437164306641</v>
      </c>
      <c r="X272" s="1">
        <v>39.172706604003906</v>
      </c>
      <c r="Y272" s="1">
        <v>35.597625732421875</v>
      </c>
      <c r="Z272" s="1">
        <v>0</v>
      </c>
      <c r="AA272" s="1">
        <v>100.00558471679687</v>
      </c>
      <c r="AB272" s="1">
        <v>4948.00634765625</v>
      </c>
      <c r="AC272" s="1">
        <v>110005</v>
      </c>
      <c r="AD272" s="1" t="s">
        <v>73</v>
      </c>
      <c r="AE272" s="1">
        <v>120</v>
      </c>
      <c r="AF272" s="1">
        <v>100</v>
      </c>
      <c r="AG272">
        <f t="shared" si="62"/>
        <v>5.8380116210044166</v>
      </c>
      <c r="AH272" s="1">
        <v>3.6727488040924072</v>
      </c>
    </row>
    <row r="273" spans="1:34" x14ac:dyDescent="0.25">
      <c r="A273" s="1">
        <v>256</v>
      </c>
      <c r="B273" s="1" t="s">
        <v>337</v>
      </c>
      <c r="C273" s="1">
        <v>2324.9999480322003</v>
      </c>
      <c r="D273" s="1">
        <v>77</v>
      </c>
      <c r="E273" s="1">
        <v>3</v>
      </c>
      <c r="F273" s="1">
        <v>20</v>
      </c>
      <c r="G273">
        <f t="shared" si="56"/>
        <v>2.7412802874999977</v>
      </c>
      <c r="H273" s="1">
        <v>385.25299072265625</v>
      </c>
      <c r="I273" s="1">
        <v>36.676513671875</v>
      </c>
      <c r="J273">
        <f t="shared" si="57"/>
        <v>0.22406024549697257</v>
      </c>
      <c r="K273">
        <f t="shared" si="58"/>
        <v>991</v>
      </c>
      <c r="L273">
        <f t="shared" si="59"/>
        <v>63.214086552718385</v>
      </c>
      <c r="M273">
        <f t="shared" si="60"/>
        <v>-494.81689453125</v>
      </c>
      <c r="N273" s="1">
        <v>51.878177642822266</v>
      </c>
      <c r="O273">
        <f t="shared" si="61"/>
        <v>35.53643798828125</v>
      </c>
      <c r="P273" s="1">
        <v>0.56634879112243652</v>
      </c>
      <c r="Q273" s="1">
        <v>2.0904552191495895E-2</v>
      </c>
      <c r="R273" s="1">
        <v>0</v>
      </c>
      <c r="S273" s="1">
        <v>0</v>
      </c>
      <c r="T273" s="1">
        <v>0</v>
      </c>
      <c r="U273" s="1">
        <v>39.286155700683594</v>
      </c>
      <c r="V273" s="1">
        <v>388.19464111328125</v>
      </c>
      <c r="W273" s="1">
        <v>36.777603149414063</v>
      </c>
      <c r="X273" s="1">
        <v>39.166168212890625</v>
      </c>
      <c r="Y273" s="1">
        <v>35.53643798828125</v>
      </c>
      <c r="Z273" s="1">
        <v>0</v>
      </c>
      <c r="AA273" s="1">
        <v>100.00688171386719</v>
      </c>
      <c r="AB273" s="1">
        <v>4948.1689453125</v>
      </c>
      <c r="AC273" s="1">
        <v>110005</v>
      </c>
      <c r="AD273" s="1" t="s">
        <v>237</v>
      </c>
      <c r="AE273" s="1">
        <v>120</v>
      </c>
      <c r="AF273" s="1">
        <v>100</v>
      </c>
      <c r="AG273">
        <f t="shared" si="62"/>
        <v>5.8183444945775049</v>
      </c>
      <c r="AH273" s="1">
        <v>3.6780133247375488</v>
      </c>
    </row>
    <row r="274" spans="1:34" x14ac:dyDescent="0.25">
      <c r="A274" s="1">
        <v>257</v>
      </c>
      <c r="B274" s="1" t="s">
        <v>338</v>
      </c>
      <c r="C274" s="1">
        <v>2327.499947976321</v>
      </c>
      <c r="D274" s="1">
        <v>77</v>
      </c>
      <c r="E274" s="1">
        <v>3</v>
      </c>
      <c r="F274" s="1">
        <v>20</v>
      </c>
      <c r="G274">
        <f t="shared" si="56"/>
        <v>2.7133468900249671</v>
      </c>
      <c r="H274" s="1">
        <v>386.6614990234375</v>
      </c>
      <c r="I274" s="1">
        <v>36.728187561035156</v>
      </c>
      <c r="J274">
        <f t="shared" si="57"/>
        <v>0.22177709191929601</v>
      </c>
      <c r="K274">
        <f t="shared" si="58"/>
        <v>991</v>
      </c>
      <c r="L274">
        <f t="shared" si="59"/>
        <v>63.24567580666438</v>
      </c>
      <c r="M274">
        <f t="shared" si="60"/>
        <v>-494.83022460937502</v>
      </c>
      <c r="N274" s="1">
        <v>51.937595367431641</v>
      </c>
      <c r="O274">
        <f t="shared" si="61"/>
        <v>35.549270629882812</v>
      </c>
      <c r="P274" s="1">
        <v>0.56060266494750977</v>
      </c>
      <c r="Q274" s="1">
        <v>2.0586734637618065E-2</v>
      </c>
      <c r="R274" s="1">
        <v>0</v>
      </c>
      <c r="S274" s="1">
        <v>0</v>
      </c>
      <c r="T274" s="1">
        <v>0</v>
      </c>
      <c r="U274" s="1">
        <v>39.281780242919922</v>
      </c>
      <c r="V274" s="1">
        <v>389.53253173828125</v>
      </c>
      <c r="W274" s="1">
        <v>36.821380615234375</v>
      </c>
      <c r="X274" s="1">
        <v>39.167335510253906</v>
      </c>
      <c r="Y274" s="1">
        <v>35.549270629882812</v>
      </c>
      <c r="Z274" s="1">
        <v>0</v>
      </c>
      <c r="AA274" s="1">
        <v>100.00865936279297</v>
      </c>
      <c r="AB274" s="1">
        <v>4948.30224609375</v>
      </c>
      <c r="AC274" s="1">
        <v>110005</v>
      </c>
      <c r="AD274" s="1" t="s">
        <v>77</v>
      </c>
      <c r="AE274" s="1">
        <v>120</v>
      </c>
      <c r="AF274" s="1">
        <v>100</v>
      </c>
      <c r="AG274">
        <f t="shared" si="62"/>
        <v>5.822464418708627</v>
      </c>
      <c r="AH274" s="1">
        <v>3.6824569702148437</v>
      </c>
    </row>
    <row r="275" spans="1:34" x14ac:dyDescent="0.25">
      <c r="A275" s="1">
        <v>258</v>
      </c>
      <c r="B275" s="1" t="s">
        <v>339</v>
      </c>
      <c r="C275" s="1">
        <v>2328.9999479427934</v>
      </c>
      <c r="D275" s="1">
        <v>77</v>
      </c>
      <c r="E275" s="1">
        <v>4</v>
      </c>
      <c r="F275" s="1">
        <v>58</v>
      </c>
      <c r="G275">
        <f t="shared" si="56"/>
        <v>2.9846189430466405</v>
      </c>
      <c r="H275" s="1">
        <v>380</v>
      </c>
      <c r="I275" s="1">
        <v>36.748157501220703</v>
      </c>
      <c r="J275">
        <f t="shared" si="57"/>
        <v>0.24394968152046204</v>
      </c>
      <c r="K275">
        <f t="shared" si="58"/>
        <v>991</v>
      </c>
      <c r="L275">
        <f t="shared" si="59"/>
        <v>63.233497974954702</v>
      </c>
      <c r="M275">
        <f t="shared" si="60"/>
        <v>-494.81538085937501</v>
      </c>
      <c r="N275" s="1">
        <v>51.977283477783203</v>
      </c>
      <c r="O275">
        <f t="shared" si="61"/>
        <v>35.561653137207031</v>
      </c>
      <c r="P275" s="1">
        <v>0.55603194236755371</v>
      </c>
      <c r="Q275" s="1">
        <v>1.9121736288070679E-2</v>
      </c>
      <c r="R275" s="1">
        <v>-4.103340208530426E-3</v>
      </c>
      <c r="S275" s="1">
        <v>1.8032189607620239</v>
      </c>
      <c r="T275" s="1">
        <v>0</v>
      </c>
      <c r="U275" s="1">
        <v>39.281627655029297</v>
      </c>
      <c r="V275" s="1">
        <v>390.63177490234375</v>
      </c>
      <c r="W275" s="1">
        <v>36.840713500976563</v>
      </c>
      <c r="X275" s="1">
        <v>39.162246704101563</v>
      </c>
      <c r="Y275" s="1">
        <v>35.561653137207031</v>
      </c>
      <c r="Z275" s="1">
        <v>0</v>
      </c>
      <c r="AA275" s="1">
        <v>100.00521087646484</v>
      </c>
      <c r="AB275" s="1">
        <v>4948.15380859375</v>
      </c>
      <c r="AC275" s="1">
        <v>110005</v>
      </c>
      <c r="AD275" s="1" t="s">
        <v>79</v>
      </c>
      <c r="AE275" s="1">
        <v>120</v>
      </c>
      <c r="AF275" s="1">
        <v>100</v>
      </c>
      <c r="AG275">
        <f t="shared" si="62"/>
        <v>5.8264422297646208</v>
      </c>
      <c r="AH275" s="1">
        <v>3.6842632293701172</v>
      </c>
    </row>
    <row r="276" spans="1:34" x14ac:dyDescent="0.25">
      <c r="A276" s="1">
        <v>259</v>
      </c>
      <c r="B276" s="1" t="s">
        <v>340</v>
      </c>
      <c r="C276" s="1">
        <v>2359.9999472498894</v>
      </c>
      <c r="D276" s="1">
        <v>77</v>
      </c>
      <c r="E276" s="1">
        <v>3</v>
      </c>
      <c r="F276" s="1">
        <v>8</v>
      </c>
      <c r="G276">
        <f t="shared" si="56"/>
        <v>3.4887885538019652</v>
      </c>
      <c r="H276" s="1">
        <v>372.03396606445312</v>
      </c>
      <c r="I276" s="1">
        <v>36.499649047851562</v>
      </c>
      <c r="J276">
        <f t="shared" si="57"/>
        <v>0.2851582975357812</v>
      </c>
      <c r="K276">
        <f t="shared" si="58"/>
        <v>991</v>
      </c>
      <c r="L276">
        <f t="shared" si="59"/>
        <v>62.987893371140011</v>
      </c>
      <c r="M276">
        <f t="shared" si="60"/>
        <v>-494.84267578125002</v>
      </c>
      <c r="N276" s="1">
        <v>51.688266754150391</v>
      </c>
      <c r="O276">
        <f t="shared" si="61"/>
        <v>35.492877960205078</v>
      </c>
      <c r="P276" s="1">
        <v>0.7228589653968811</v>
      </c>
      <c r="Q276" s="1">
        <v>2.1900268271565437E-2</v>
      </c>
      <c r="R276" s="1">
        <v>0</v>
      </c>
      <c r="S276" s="1">
        <v>0</v>
      </c>
      <c r="T276" s="1">
        <v>0</v>
      </c>
      <c r="U276" s="1">
        <v>39.245704650878906</v>
      </c>
      <c r="V276" s="1">
        <v>373.49749755859375</v>
      </c>
      <c r="W276" s="1">
        <v>36.557769775390625</v>
      </c>
      <c r="X276" s="1">
        <v>39.122997283935547</v>
      </c>
      <c r="Y276" s="1">
        <v>35.492877960205078</v>
      </c>
      <c r="Z276" s="1">
        <v>0</v>
      </c>
      <c r="AA276" s="1">
        <v>100.00762176513672</v>
      </c>
      <c r="AB276" s="1">
        <v>4948.4267578125</v>
      </c>
      <c r="AC276" s="1">
        <v>110005</v>
      </c>
      <c r="AD276" s="1" t="s">
        <v>117</v>
      </c>
      <c r="AE276" s="1">
        <v>120</v>
      </c>
      <c r="AF276" s="1">
        <v>100</v>
      </c>
      <c r="AG276">
        <f t="shared" si="62"/>
        <v>5.8043784181122895</v>
      </c>
      <c r="AH276" s="1">
        <v>3.6560556888580322</v>
      </c>
    </row>
    <row r="277" spans="1:34" x14ac:dyDescent="0.25">
      <c r="A277" s="1">
        <v>260</v>
      </c>
      <c r="B277" s="1" t="s">
        <v>341</v>
      </c>
      <c r="C277" s="1">
        <v>2362.49994719401</v>
      </c>
      <c r="D277" s="1">
        <v>77</v>
      </c>
      <c r="E277" s="1">
        <v>3</v>
      </c>
      <c r="F277" s="1">
        <v>13</v>
      </c>
      <c r="G277">
        <f t="shared" si="56"/>
        <v>3.1343370716463834</v>
      </c>
      <c r="H277" s="1">
        <v>372.82110595703125</v>
      </c>
      <c r="I277" s="1">
        <v>36.526100158691406</v>
      </c>
      <c r="J277">
        <f t="shared" si="57"/>
        <v>0.25618698567442688</v>
      </c>
      <c r="K277">
        <f t="shared" si="58"/>
        <v>991</v>
      </c>
      <c r="L277">
        <f t="shared" si="59"/>
        <v>62.9665475481439</v>
      </c>
      <c r="M277">
        <f t="shared" si="60"/>
        <v>-494.82177734375</v>
      </c>
      <c r="N277" s="1">
        <v>51.74749755859375</v>
      </c>
      <c r="O277">
        <f t="shared" si="61"/>
        <v>35.514667510986328</v>
      </c>
      <c r="P277" s="1">
        <v>0.64895695447921753</v>
      </c>
      <c r="Q277" s="1">
        <v>2.0928770303726196E-2</v>
      </c>
      <c r="R277" s="1">
        <v>0</v>
      </c>
      <c r="S277" s="1">
        <v>0</v>
      </c>
      <c r="T277" s="1">
        <v>0</v>
      </c>
      <c r="U277" s="1">
        <v>39.244647979736328</v>
      </c>
      <c r="V277" s="1">
        <v>374.94845581054687</v>
      </c>
      <c r="W277" s="1">
        <v>36.588977813720703</v>
      </c>
      <c r="X277" s="1">
        <v>39.117752075195313</v>
      </c>
      <c r="Y277" s="1">
        <v>35.514667510986328</v>
      </c>
      <c r="Z277" s="1">
        <v>0</v>
      </c>
      <c r="AA277" s="1">
        <v>100.00862121582031</v>
      </c>
      <c r="AB277" s="1">
        <v>4948.2177734375</v>
      </c>
      <c r="AC277" s="1">
        <v>110005</v>
      </c>
      <c r="AD277" s="1" t="s">
        <v>57</v>
      </c>
      <c r="AE277" s="1">
        <v>120</v>
      </c>
      <c r="AF277" s="1">
        <v>100</v>
      </c>
      <c r="AG277">
        <f t="shared" si="62"/>
        <v>5.8113608685974683</v>
      </c>
      <c r="AH277" s="1">
        <v>3.6592133045196533</v>
      </c>
    </row>
    <row r="278" spans="1:34" x14ac:dyDescent="0.25">
      <c r="A278" s="1">
        <v>261</v>
      </c>
      <c r="B278" s="1" t="s">
        <v>342</v>
      </c>
      <c r="C278" s="1">
        <v>2364.9999471381307</v>
      </c>
      <c r="D278" s="1">
        <v>77</v>
      </c>
      <c r="E278" s="1">
        <v>3</v>
      </c>
      <c r="F278" s="1">
        <v>18</v>
      </c>
      <c r="G278">
        <f t="shared" si="56"/>
        <v>3.1206262163743368</v>
      </c>
      <c r="H278" s="1">
        <v>373.62399291992187</v>
      </c>
      <c r="I278" s="1">
        <v>36.551090240478516</v>
      </c>
      <c r="J278">
        <f t="shared" si="57"/>
        <v>0.25506632041001137</v>
      </c>
      <c r="K278">
        <f t="shared" si="58"/>
        <v>991</v>
      </c>
      <c r="L278">
        <f t="shared" si="59"/>
        <v>63.16017818774138</v>
      </c>
      <c r="M278">
        <f t="shared" si="60"/>
        <v>-494.83173828125001</v>
      </c>
      <c r="N278" s="1">
        <v>51.850204467773438</v>
      </c>
      <c r="O278">
        <f t="shared" si="61"/>
        <v>35.495948791503906</v>
      </c>
      <c r="P278" s="1">
        <v>0.64623516798019409</v>
      </c>
      <c r="Q278" s="1">
        <v>2.0413551479578018E-2</v>
      </c>
      <c r="R278" s="1">
        <v>0</v>
      </c>
      <c r="S278" s="1">
        <v>0</v>
      </c>
      <c r="T278" s="1">
        <v>0</v>
      </c>
      <c r="U278" s="1">
        <v>39.246028900146484</v>
      </c>
      <c r="V278" s="1">
        <v>376.76400756835937</v>
      </c>
      <c r="W278" s="1">
        <v>36.664169311523438</v>
      </c>
      <c r="X278" s="1">
        <v>39.118770599365234</v>
      </c>
      <c r="Y278" s="1">
        <v>35.495948791503906</v>
      </c>
      <c r="Z278" s="1">
        <v>0</v>
      </c>
      <c r="AA278" s="1">
        <v>100.00709533691406</v>
      </c>
      <c r="AB278" s="1">
        <v>4948.3173828125</v>
      </c>
      <c r="AC278" s="1">
        <v>110005</v>
      </c>
      <c r="AD278" s="1" t="s">
        <v>120</v>
      </c>
      <c r="AE278" s="1">
        <v>120</v>
      </c>
      <c r="AF278" s="1">
        <v>100</v>
      </c>
      <c r="AG278">
        <f t="shared" si="62"/>
        <v>5.8053620229495886</v>
      </c>
      <c r="AH278" s="1">
        <v>3.6666769981384277</v>
      </c>
    </row>
    <row r="279" spans="1:34" x14ac:dyDescent="0.25">
      <c r="A279" s="1">
        <v>262</v>
      </c>
      <c r="B279" s="1" t="s">
        <v>343</v>
      </c>
      <c r="C279" s="1">
        <v>2367.4999470822513</v>
      </c>
      <c r="D279" s="1">
        <v>77</v>
      </c>
      <c r="E279" s="1">
        <v>3</v>
      </c>
      <c r="F279" s="1">
        <v>20</v>
      </c>
      <c r="G279">
        <f t="shared" si="56"/>
        <v>3.1370711521552117</v>
      </c>
      <c r="H279" s="1">
        <v>374.955810546875</v>
      </c>
      <c r="I279" s="1">
        <v>36.594131469726563</v>
      </c>
      <c r="J279">
        <f t="shared" si="57"/>
        <v>0.25641045744154606</v>
      </c>
      <c r="K279">
        <f t="shared" si="58"/>
        <v>991</v>
      </c>
      <c r="L279">
        <f t="shared" si="59"/>
        <v>63.3671162242929</v>
      </c>
      <c r="M279">
        <f t="shared" si="60"/>
        <v>-494.81430664062498</v>
      </c>
      <c r="N279" s="1">
        <v>51.938087463378906</v>
      </c>
      <c r="O279">
        <f t="shared" si="61"/>
        <v>35.466476440429688</v>
      </c>
      <c r="P279" s="1">
        <v>0.6490328311920166</v>
      </c>
      <c r="Q279" s="1">
        <v>2.1829757839441299E-2</v>
      </c>
      <c r="R279" s="1">
        <v>0</v>
      </c>
      <c r="S279" s="1">
        <v>0</v>
      </c>
      <c r="T279" s="1">
        <v>0</v>
      </c>
      <c r="U279" s="1">
        <v>39.244510650634766</v>
      </c>
      <c r="V279" s="1">
        <v>378.30453491210937</v>
      </c>
      <c r="W279" s="1">
        <v>36.724128723144531</v>
      </c>
      <c r="X279" s="1">
        <v>39.117862701416016</v>
      </c>
      <c r="Y279" s="1">
        <v>35.466476440429688</v>
      </c>
      <c r="Z279" s="1">
        <v>0</v>
      </c>
      <c r="AA279" s="1">
        <v>100.00815582275391</v>
      </c>
      <c r="AB279" s="1">
        <v>4948.14306640625</v>
      </c>
      <c r="AC279" s="1">
        <v>110005</v>
      </c>
      <c r="AD279" s="1" t="s">
        <v>61</v>
      </c>
      <c r="AE279" s="1">
        <v>120</v>
      </c>
      <c r="AF279" s="1">
        <v>100</v>
      </c>
      <c r="AG279">
        <f t="shared" si="62"/>
        <v>5.7959278327420645</v>
      </c>
      <c r="AH279" s="1">
        <v>3.6727123260498047</v>
      </c>
    </row>
    <row r="280" spans="1:34" x14ac:dyDescent="0.25">
      <c r="A280" s="1">
        <v>263</v>
      </c>
      <c r="B280" s="1" t="s">
        <v>344</v>
      </c>
      <c r="C280" s="1">
        <v>2369.999947026372</v>
      </c>
      <c r="D280" s="1">
        <v>77</v>
      </c>
      <c r="E280" s="1">
        <v>3</v>
      </c>
      <c r="F280" s="1">
        <v>20</v>
      </c>
      <c r="G280">
        <f t="shared" si="56"/>
        <v>3.1523605979395639</v>
      </c>
      <c r="H280" s="1">
        <v>376.54501342773437</v>
      </c>
      <c r="I280" s="1">
        <v>36.649044036865234</v>
      </c>
      <c r="J280">
        <f t="shared" si="57"/>
        <v>0.25766014978113488</v>
      </c>
      <c r="K280">
        <f t="shared" si="58"/>
        <v>991</v>
      </c>
      <c r="L280">
        <f t="shared" si="59"/>
        <v>63.338353362989466</v>
      </c>
      <c r="M280">
        <f t="shared" si="60"/>
        <v>-494.79594726562499</v>
      </c>
      <c r="N280" s="1">
        <v>51.997657775878906</v>
      </c>
      <c r="O280">
        <f t="shared" si="61"/>
        <v>35.493923187255859</v>
      </c>
      <c r="P280" s="1">
        <v>0.65222960710525513</v>
      </c>
      <c r="Q280" s="1">
        <v>2.1938828751444817E-2</v>
      </c>
      <c r="R280" s="1">
        <v>0</v>
      </c>
      <c r="S280" s="1">
        <v>0</v>
      </c>
      <c r="T280" s="1">
        <v>0</v>
      </c>
      <c r="U280" s="1">
        <v>39.241806030273437</v>
      </c>
      <c r="V280" s="1">
        <v>379.86874389648437</v>
      </c>
      <c r="W280" s="1">
        <v>36.763790130615234</v>
      </c>
      <c r="X280" s="1">
        <v>39.116268157958984</v>
      </c>
      <c r="Y280" s="1">
        <v>35.493923187255859</v>
      </c>
      <c r="Z280" s="1">
        <v>0</v>
      </c>
      <c r="AA280" s="1">
        <v>100.00627136230469</v>
      </c>
      <c r="AB280" s="1">
        <v>4947.95947265625</v>
      </c>
      <c r="AC280" s="1">
        <v>110005</v>
      </c>
      <c r="AD280" s="1" t="s">
        <v>123</v>
      </c>
      <c r="AE280" s="1">
        <v>120</v>
      </c>
      <c r="AF280" s="1">
        <v>100</v>
      </c>
      <c r="AG280">
        <f t="shared" si="62"/>
        <v>5.8047131940609198</v>
      </c>
      <c r="AH280" s="1">
        <v>3.6766097545623779</v>
      </c>
    </row>
    <row r="281" spans="1:34" x14ac:dyDescent="0.25">
      <c r="A281" s="1">
        <v>264</v>
      </c>
      <c r="B281" s="1" t="s">
        <v>345</v>
      </c>
      <c r="C281" s="1">
        <v>2372.4999469704926</v>
      </c>
      <c r="D281" s="1">
        <v>77</v>
      </c>
      <c r="E281" s="1">
        <v>3</v>
      </c>
      <c r="F281" s="1">
        <v>20</v>
      </c>
      <c r="G281">
        <f t="shared" si="56"/>
        <v>3.0436726347701986</v>
      </c>
      <c r="H281" s="1">
        <v>378.1380615234375</v>
      </c>
      <c r="I281" s="1">
        <v>36.698310852050781</v>
      </c>
      <c r="J281">
        <f t="shared" si="57"/>
        <v>0.24877647166133812</v>
      </c>
      <c r="K281">
        <f t="shared" si="58"/>
        <v>991</v>
      </c>
      <c r="L281">
        <f t="shared" si="59"/>
        <v>63.334439047325787</v>
      </c>
      <c r="M281">
        <f t="shared" si="60"/>
        <v>-494.79848632812502</v>
      </c>
      <c r="N281" s="1">
        <v>52.021358489990234</v>
      </c>
      <c r="O281">
        <f t="shared" si="61"/>
        <v>35.502731323242187</v>
      </c>
      <c r="P281" s="1">
        <v>0.63029801845550537</v>
      </c>
      <c r="Q281" s="1">
        <v>1.9718211144208908E-2</v>
      </c>
      <c r="R281" s="1">
        <v>0</v>
      </c>
      <c r="S281" s="1">
        <v>0</v>
      </c>
      <c r="T281" s="1">
        <v>0</v>
      </c>
      <c r="U281" s="1">
        <v>39.240604400634766</v>
      </c>
      <c r="V281" s="1">
        <v>381.4306640625</v>
      </c>
      <c r="W281" s="1">
        <v>36.779312133789062</v>
      </c>
      <c r="X281" s="1">
        <v>39.115684509277344</v>
      </c>
      <c r="Y281" s="1">
        <v>35.502731323242187</v>
      </c>
      <c r="Z281" s="1">
        <v>0</v>
      </c>
      <c r="AA281" s="1">
        <v>100.00648498535156</v>
      </c>
      <c r="AB281" s="1">
        <v>4947.98486328125</v>
      </c>
      <c r="AC281" s="1">
        <v>110005</v>
      </c>
      <c r="AD281" s="1" t="s">
        <v>65</v>
      </c>
      <c r="AE281" s="1">
        <v>120</v>
      </c>
      <c r="AF281" s="1">
        <v>100</v>
      </c>
      <c r="AG281">
        <f t="shared" si="62"/>
        <v>5.8075350198917493</v>
      </c>
      <c r="AH281" s="1">
        <v>3.6781697273254395</v>
      </c>
    </row>
    <row r="282" spans="1:34" x14ac:dyDescent="0.25">
      <c r="A282" s="1">
        <v>265</v>
      </c>
      <c r="B282" s="1" t="s">
        <v>346</v>
      </c>
      <c r="C282" s="1">
        <v>2374.9999469146132</v>
      </c>
      <c r="D282" s="1">
        <v>77</v>
      </c>
      <c r="E282" s="1">
        <v>3</v>
      </c>
      <c r="F282" s="1">
        <v>20</v>
      </c>
      <c r="G282">
        <f t="shared" si="56"/>
        <v>2.8789433296517717</v>
      </c>
      <c r="H282" s="1">
        <v>379.691162109375</v>
      </c>
      <c r="I282" s="1">
        <v>36.744266510009766</v>
      </c>
      <c r="J282">
        <f t="shared" si="57"/>
        <v>0.23531221967890364</v>
      </c>
      <c r="K282">
        <f t="shared" si="58"/>
        <v>991</v>
      </c>
      <c r="L282">
        <f t="shared" si="59"/>
        <v>63.373751128545386</v>
      </c>
      <c r="M282">
        <f t="shared" si="60"/>
        <v>-494.80942382812498</v>
      </c>
      <c r="N282" s="1">
        <v>52.076450347900391</v>
      </c>
      <c r="O282">
        <f t="shared" si="61"/>
        <v>35.509410858154297</v>
      </c>
      <c r="P282" s="1">
        <v>0.59739834070205688</v>
      </c>
      <c r="Q282" s="1">
        <v>1.554087083786726E-2</v>
      </c>
      <c r="R282" s="1">
        <v>0</v>
      </c>
      <c r="S282" s="1">
        <v>0</v>
      </c>
      <c r="T282" s="1">
        <v>0</v>
      </c>
      <c r="U282" s="1">
        <v>39.243751525878906</v>
      </c>
      <c r="V282" s="1">
        <v>382.80841064453125</v>
      </c>
      <c r="W282" s="1">
        <v>36.815990447998047</v>
      </c>
      <c r="X282" s="1">
        <v>39.114391326904297</v>
      </c>
      <c r="Y282" s="1">
        <v>35.509410858154297</v>
      </c>
      <c r="Z282" s="1">
        <v>0</v>
      </c>
      <c r="AA282" s="1">
        <v>100.00571441650391</v>
      </c>
      <c r="AB282" s="1">
        <v>4948.09423828125</v>
      </c>
      <c r="AC282" s="1">
        <v>110005</v>
      </c>
      <c r="AD282" s="1" t="s">
        <v>126</v>
      </c>
      <c r="AE282" s="1">
        <v>120</v>
      </c>
      <c r="AF282" s="1">
        <v>100</v>
      </c>
      <c r="AG282">
        <f t="shared" si="62"/>
        <v>5.8096757092474043</v>
      </c>
      <c r="AH282" s="1">
        <v>3.6818094253540039</v>
      </c>
    </row>
    <row r="283" spans="1:34" x14ac:dyDescent="0.25">
      <c r="A283" s="1">
        <v>266</v>
      </c>
      <c r="B283" s="1" t="s">
        <v>347</v>
      </c>
      <c r="C283" s="1">
        <v>2377.4999468587339</v>
      </c>
      <c r="D283" s="1">
        <v>77</v>
      </c>
      <c r="E283" s="1">
        <v>3</v>
      </c>
      <c r="F283" s="1">
        <v>20</v>
      </c>
      <c r="G283">
        <f t="shared" si="56"/>
        <v>2.9074496988184757</v>
      </c>
      <c r="H283" s="1">
        <v>381.20028686523437</v>
      </c>
      <c r="I283" s="1">
        <v>36.785255432128906</v>
      </c>
      <c r="J283">
        <f t="shared" si="57"/>
        <v>0.23764220545337691</v>
      </c>
      <c r="K283">
        <f t="shared" si="58"/>
        <v>991</v>
      </c>
      <c r="L283">
        <f t="shared" si="59"/>
        <v>63.418119850638696</v>
      </c>
      <c r="M283">
        <f t="shared" si="60"/>
        <v>-494.796142578125</v>
      </c>
      <c r="N283" s="1">
        <v>52.119064331054688</v>
      </c>
      <c r="O283">
        <f t="shared" si="61"/>
        <v>35.513145446777344</v>
      </c>
      <c r="P283" s="1">
        <v>0.6038164496421814</v>
      </c>
      <c r="Q283" s="1">
        <v>1.4380669221282005E-2</v>
      </c>
      <c r="R283" s="1">
        <v>0</v>
      </c>
      <c r="S283" s="1">
        <v>0</v>
      </c>
      <c r="T283" s="1">
        <v>0</v>
      </c>
      <c r="U283" s="1">
        <v>39.243778228759766</v>
      </c>
      <c r="V283" s="1">
        <v>384.48214721679687</v>
      </c>
      <c r="W283" s="1">
        <v>36.849372863769531</v>
      </c>
      <c r="X283" s="1">
        <v>39.11602783203125</v>
      </c>
      <c r="Y283" s="1">
        <v>35.513145446777344</v>
      </c>
      <c r="Z283" s="1">
        <v>0</v>
      </c>
      <c r="AA283" s="1">
        <v>100.00566864013672</v>
      </c>
      <c r="AB283" s="1">
        <v>4947.96142578125</v>
      </c>
      <c r="AC283" s="1">
        <v>110005</v>
      </c>
      <c r="AD283" s="1" t="s">
        <v>69</v>
      </c>
      <c r="AE283" s="1">
        <v>120</v>
      </c>
      <c r="AF283" s="1">
        <v>100</v>
      </c>
      <c r="AG283">
        <f t="shared" si="62"/>
        <v>5.8108728869072515</v>
      </c>
      <c r="AH283" s="1">
        <v>3.6851463317871094</v>
      </c>
    </row>
    <row r="284" spans="1:34" x14ac:dyDescent="0.25">
      <c r="A284" s="1">
        <v>267</v>
      </c>
      <c r="B284" s="1" t="s">
        <v>348</v>
      </c>
      <c r="C284" s="1">
        <v>2379.9999468028545</v>
      </c>
      <c r="D284" s="1">
        <v>77</v>
      </c>
      <c r="E284" s="1">
        <v>3</v>
      </c>
      <c r="F284" s="1">
        <v>20</v>
      </c>
      <c r="G284">
        <f t="shared" si="56"/>
        <v>3.0021537269703438</v>
      </c>
      <c r="H284" s="1">
        <v>382.75384521484375</v>
      </c>
      <c r="I284" s="1">
        <v>36.817531585693359</v>
      </c>
      <c r="J284">
        <f t="shared" si="57"/>
        <v>0.24538289796629448</v>
      </c>
      <c r="K284">
        <f t="shared" si="58"/>
        <v>991</v>
      </c>
      <c r="L284">
        <f t="shared" si="59"/>
        <v>63.546319914403185</v>
      </c>
      <c r="M284">
        <f t="shared" si="60"/>
        <v>-494.83608398437502</v>
      </c>
      <c r="N284" s="1">
        <v>52.163497924804688</v>
      </c>
      <c r="O284">
        <f t="shared" si="61"/>
        <v>35.494606018066406</v>
      </c>
      <c r="P284" s="1">
        <v>0.62408548593521118</v>
      </c>
      <c r="Q284" s="1">
        <v>1.313366461545229E-2</v>
      </c>
      <c r="R284" s="1">
        <v>0</v>
      </c>
      <c r="S284" s="1">
        <v>0</v>
      </c>
      <c r="T284" s="1">
        <v>0</v>
      </c>
      <c r="U284" s="1">
        <v>39.250804901123047</v>
      </c>
      <c r="V284" s="1">
        <v>386.0469970703125</v>
      </c>
      <c r="W284" s="1">
        <v>36.885017395019531</v>
      </c>
      <c r="X284" s="1">
        <v>39.11871337890625</v>
      </c>
      <c r="Y284" s="1">
        <v>35.494606018066406</v>
      </c>
      <c r="Z284" s="1">
        <v>0</v>
      </c>
      <c r="AA284" s="1">
        <v>100.00864410400391</v>
      </c>
      <c r="AB284" s="1">
        <v>4948.36083984375</v>
      </c>
      <c r="AC284" s="1">
        <v>110005</v>
      </c>
      <c r="AD284" s="1" t="s">
        <v>172</v>
      </c>
      <c r="AE284" s="1">
        <v>120</v>
      </c>
      <c r="AF284" s="1">
        <v>100</v>
      </c>
      <c r="AG284">
        <f t="shared" si="62"/>
        <v>5.8049319071166989</v>
      </c>
      <c r="AH284" s="1">
        <v>3.6888206005096436</v>
      </c>
    </row>
    <row r="285" spans="1:34" x14ac:dyDescent="0.25">
      <c r="A285" s="1">
        <v>268</v>
      </c>
      <c r="B285" s="1" t="s">
        <v>349</v>
      </c>
      <c r="C285" s="1">
        <v>2382.4999467469752</v>
      </c>
      <c r="D285" s="1">
        <v>77</v>
      </c>
      <c r="E285" s="1">
        <v>3</v>
      </c>
      <c r="F285" s="1">
        <v>20</v>
      </c>
      <c r="G285">
        <f t="shared" ref="G285:G316" si="63">J285*K285/$A$9</f>
        <v>3.0554586964446693</v>
      </c>
      <c r="H285" s="1">
        <v>384.31289672851562</v>
      </c>
      <c r="I285" s="1">
        <v>36.851051330566406</v>
      </c>
      <c r="J285">
        <f t="shared" ref="J285:J316" si="64">IF(E285=3,AA285*1.2028/(O285+273)*(Q285/(1000-I285)*H285+P285),IF(E285=4,(R285*H285+S285),0))</f>
        <v>0.24973981272655724</v>
      </c>
      <c r="K285">
        <f t="shared" ref="K285:K316" si="65">($I$9-$A$9*T285)</f>
        <v>991</v>
      </c>
      <c r="L285">
        <f t="shared" ref="L285:L316" si="66">100*AH285/AG285</f>
        <v>63.695375207096703</v>
      </c>
      <c r="M285">
        <f t="shared" ref="M285:M316" si="67">AB285/-10</f>
        <v>-494.77504882812502</v>
      </c>
      <c r="N285" s="1">
        <v>52.242061614990234</v>
      </c>
      <c r="O285">
        <f t="shared" ref="O285:O316" si="68">Y285</f>
        <v>35.471145629882813</v>
      </c>
      <c r="P285" s="1">
        <v>0.63532495498657227</v>
      </c>
      <c r="Q285" s="1">
        <v>1.2822580523788929E-2</v>
      </c>
      <c r="R285" s="1">
        <v>0</v>
      </c>
      <c r="S285" s="1">
        <v>0</v>
      </c>
      <c r="T285" s="1">
        <v>0</v>
      </c>
      <c r="U285" s="1">
        <v>39.249809265136719</v>
      </c>
      <c r="V285" s="1">
        <v>387.62234497070312</v>
      </c>
      <c r="W285" s="1">
        <v>36.924385070800781</v>
      </c>
      <c r="X285" s="1">
        <v>39.110218048095703</v>
      </c>
      <c r="Y285" s="1">
        <v>35.471145629882813</v>
      </c>
      <c r="Z285" s="1">
        <v>0</v>
      </c>
      <c r="AA285" s="1">
        <v>100.00679779052734</v>
      </c>
      <c r="AB285" s="1">
        <v>4947.75048828125</v>
      </c>
      <c r="AC285" s="1">
        <v>110005</v>
      </c>
      <c r="AD285" s="1" t="s">
        <v>73</v>
      </c>
      <c r="AE285" s="1">
        <v>120</v>
      </c>
      <c r="AF285" s="1">
        <v>100</v>
      </c>
      <c r="AG285">
        <f t="shared" ref="AG285:AG316" si="69">0.61365*EXP(17.502*O285/(240.97+O285))</f>
        <v>5.797421565987257</v>
      </c>
      <c r="AH285" s="1">
        <v>3.6926894187927246</v>
      </c>
    </row>
    <row r="286" spans="1:34" x14ac:dyDescent="0.25">
      <c r="A286" s="1">
        <v>269</v>
      </c>
      <c r="B286" s="1" t="s">
        <v>350</v>
      </c>
      <c r="C286" s="1">
        <v>2384.9999466910958</v>
      </c>
      <c r="D286" s="1">
        <v>77</v>
      </c>
      <c r="E286" s="1">
        <v>3</v>
      </c>
      <c r="F286" s="1">
        <v>20</v>
      </c>
      <c r="G286">
        <f t="shared" si="63"/>
        <v>2.9565830224896175</v>
      </c>
      <c r="H286" s="1">
        <v>385.85888671875</v>
      </c>
      <c r="I286" s="1">
        <v>36.884101867675781</v>
      </c>
      <c r="J286">
        <f t="shared" si="64"/>
        <v>0.24165814815505449</v>
      </c>
      <c r="K286">
        <f t="shared" si="65"/>
        <v>991</v>
      </c>
      <c r="L286">
        <f t="shared" si="66"/>
        <v>63.729872322056465</v>
      </c>
      <c r="M286">
        <f t="shared" si="67"/>
        <v>-494.799560546875</v>
      </c>
      <c r="N286" s="1">
        <v>52.254890441894531</v>
      </c>
      <c r="O286">
        <f t="shared" si="68"/>
        <v>35.470878601074219</v>
      </c>
      <c r="P286" s="1">
        <v>0.61480510234832764</v>
      </c>
      <c r="Q286" s="1">
        <v>1.2249601073563099E-2</v>
      </c>
      <c r="R286" s="1">
        <v>0</v>
      </c>
      <c r="S286" s="1">
        <v>0</v>
      </c>
      <c r="T286" s="1">
        <v>0</v>
      </c>
      <c r="U286" s="1">
        <v>39.250236511230469</v>
      </c>
      <c r="V286" s="1">
        <v>388.87158203125</v>
      </c>
      <c r="W286" s="1">
        <v>36.943645477294922</v>
      </c>
      <c r="X286" s="1">
        <v>39.115447998046875</v>
      </c>
      <c r="Y286" s="1">
        <v>35.470878601074219</v>
      </c>
      <c r="Z286" s="1">
        <v>0</v>
      </c>
      <c r="AA286" s="1">
        <v>100.00731658935547</v>
      </c>
      <c r="AB286" s="1">
        <v>4947.99560546875</v>
      </c>
      <c r="AC286" s="1">
        <v>110005</v>
      </c>
      <c r="AD286" s="1" t="s">
        <v>237</v>
      </c>
      <c r="AE286" s="1">
        <v>120</v>
      </c>
      <c r="AF286" s="1">
        <v>100</v>
      </c>
      <c r="AG286">
        <f t="shared" si="69"/>
        <v>5.7973361310493416</v>
      </c>
      <c r="AH286" s="1">
        <v>3.6946349143981934</v>
      </c>
    </row>
    <row r="287" spans="1:34" x14ac:dyDescent="0.25">
      <c r="A287" s="1">
        <v>270</v>
      </c>
      <c r="B287" s="1" t="s">
        <v>351</v>
      </c>
      <c r="C287" s="1">
        <v>2387.4999466352165</v>
      </c>
      <c r="D287" s="1">
        <v>77</v>
      </c>
      <c r="E287" s="1">
        <v>4</v>
      </c>
      <c r="F287" s="1">
        <v>55</v>
      </c>
      <c r="G287">
        <f t="shared" si="63"/>
        <v>3.0295108741574723</v>
      </c>
      <c r="H287" s="1">
        <v>380</v>
      </c>
      <c r="I287" s="1">
        <v>36.907810211181641</v>
      </c>
      <c r="J287">
        <f t="shared" si="64"/>
        <v>0.24761895136907697</v>
      </c>
      <c r="K287">
        <f t="shared" si="65"/>
        <v>991</v>
      </c>
      <c r="L287">
        <f t="shared" si="66"/>
        <v>63.776884298863358</v>
      </c>
      <c r="M287">
        <f t="shared" si="67"/>
        <v>-494.77387695312501</v>
      </c>
      <c r="N287" s="1">
        <v>52.317985534667969</v>
      </c>
      <c r="O287">
        <f t="shared" si="68"/>
        <v>35.480010986328125</v>
      </c>
      <c r="P287" s="1">
        <v>0.58015108108520508</v>
      </c>
      <c r="Q287" s="1">
        <v>1.3335166499018669E-2</v>
      </c>
      <c r="R287" s="1">
        <v>-1.6950425924733281E-3</v>
      </c>
      <c r="S287" s="1">
        <v>0.89173513650894165</v>
      </c>
      <c r="T287" s="1">
        <v>0</v>
      </c>
      <c r="U287" s="1">
        <v>39.253711700439453</v>
      </c>
      <c r="V287" s="1">
        <v>390.54470825195312</v>
      </c>
      <c r="W287" s="1">
        <v>36.989006042480469</v>
      </c>
      <c r="X287" s="1">
        <v>39.116092681884766</v>
      </c>
      <c r="Y287" s="1">
        <v>35.480010986328125</v>
      </c>
      <c r="Z287" s="1">
        <v>0</v>
      </c>
      <c r="AA287" s="1">
        <v>100.00875091552734</v>
      </c>
      <c r="AB287" s="1">
        <v>4947.73876953125</v>
      </c>
      <c r="AC287" s="1">
        <v>110005</v>
      </c>
      <c r="AD287" s="1" t="s">
        <v>93</v>
      </c>
      <c r="AE287" s="1">
        <v>120</v>
      </c>
      <c r="AF287" s="1">
        <v>100</v>
      </c>
      <c r="AG287">
        <f t="shared" si="69"/>
        <v>5.8002586270794785</v>
      </c>
      <c r="AH287" s="1">
        <v>3.6992242336273193</v>
      </c>
    </row>
    <row r="288" spans="1:34" x14ac:dyDescent="0.25">
      <c r="A288" s="1">
        <v>271</v>
      </c>
      <c r="B288" s="1" t="s">
        <v>352</v>
      </c>
      <c r="C288" s="1">
        <v>2454.9999451264739</v>
      </c>
      <c r="D288" s="1">
        <v>77</v>
      </c>
      <c r="E288" s="1">
        <v>3</v>
      </c>
      <c r="F288" s="1">
        <v>8</v>
      </c>
      <c r="G288">
        <f t="shared" si="63"/>
        <v>3.4081044242221479</v>
      </c>
      <c r="H288" s="1">
        <v>371.5645751953125</v>
      </c>
      <c r="I288" s="1">
        <v>31.507911682128906</v>
      </c>
      <c r="J288">
        <f t="shared" si="64"/>
        <v>0.27856353013319268</v>
      </c>
      <c r="K288">
        <f t="shared" si="65"/>
        <v>991</v>
      </c>
      <c r="L288">
        <f t="shared" si="66"/>
        <v>55.284679063572753</v>
      </c>
      <c r="M288">
        <f t="shared" si="67"/>
        <v>-494.81660156250001</v>
      </c>
      <c r="N288" s="1">
        <v>44.937026977539063</v>
      </c>
      <c r="O288">
        <f t="shared" si="68"/>
        <v>35.260353088378906</v>
      </c>
      <c r="P288" s="1">
        <v>0.68293470144271851</v>
      </c>
      <c r="Q288" s="1">
        <v>8.0594383180141449E-2</v>
      </c>
      <c r="R288" s="1">
        <v>0</v>
      </c>
      <c r="S288" s="1">
        <v>0</v>
      </c>
      <c r="T288" s="1">
        <v>0</v>
      </c>
      <c r="U288" s="1">
        <v>39.200374603271484</v>
      </c>
      <c r="V288" s="1">
        <v>373.12744140625</v>
      </c>
      <c r="W288" s="1">
        <v>31.677070617675781</v>
      </c>
      <c r="X288" s="1">
        <v>39.061264038085937</v>
      </c>
      <c r="Y288" s="1">
        <v>35.260353088378906</v>
      </c>
      <c r="Z288" s="1">
        <v>0</v>
      </c>
      <c r="AA288" s="1">
        <v>100.00887298583984</v>
      </c>
      <c r="AB288" s="1">
        <v>4948.166015625</v>
      </c>
      <c r="AC288" s="1">
        <v>110005</v>
      </c>
      <c r="AD288" s="1" t="s">
        <v>117</v>
      </c>
      <c r="AE288" s="1">
        <v>120</v>
      </c>
      <c r="AF288" s="1">
        <v>100</v>
      </c>
      <c r="AG288">
        <f t="shared" si="69"/>
        <v>5.7303186958552565</v>
      </c>
      <c r="AH288" s="1">
        <v>3.1679883003234863</v>
      </c>
    </row>
    <row r="289" spans="1:34" x14ac:dyDescent="0.25">
      <c r="A289" s="1">
        <v>272</v>
      </c>
      <c r="B289" s="1" t="s">
        <v>353</v>
      </c>
      <c r="C289" s="1">
        <v>2457.4999450705945</v>
      </c>
      <c r="D289" s="1">
        <v>77</v>
      </c>
      <c r="E289" s="1">
        <v>3</v>
      </c>
      <c r="F289" s="1">
        <v>13</v>
      </c>
      <c r="G289">
        <f t="shared" si="63"/>
        <v>3.4635019477528548</v>
      </c>
      <c r="H289" s="1">
        <v>372.43807983398437</v>
      </c>
      <c r="I289" s="1">
        <v>31.599187850952148</v>
      </c>
      <c r="J289">
        <f t="shared" si="64"/>
        <v>0.28309148109786197</v>
      </c>
      <c r="K289">
        <f t="shared" si="65"/>
        <v>991</v>
      </c>
      <c r="L289">
        <f t="shared" si="66"/>
        <v>55.575842514861691</v>
      </c>
      <c r="M289">
        <f t="shared" si="67"/>
        <v>-494.82890624999999</v>
      </c>
      <c r="N289" s="1">
        <v>45.177085876464844</v>
      </c>
      <c r="O289">
        <f t="shared" si="68"/>
        <v>35.2581787109375</v>
      </c>
      <c r="P289" s="1">
        <v>0.69681024551391602</v>
      </c>
      <c r="Q289" s="1">
        <v>7.4472934007644653E-2</v>
      </c>
      <c r="R289" s="1">
        <v>0</v>
      </c>
      <c r="S289" s="1">
        <v>0</v>
      </c>
      <c r="T289" s="1">
        <v>0</v>
      </c>
      <c r="U289" s="1">
        <v>39.195877075195312</v>
      </c>
      <c r="V289" s="1">
        <v>374.68417358398437</v>
      </c>
      <c r="W289" s="1">
        <v>31.84001350402832</v>
      </c>
      <c r="X289" s="1">
        <v>39.057632446289063</v>
      </c>
      <c r="Y289" s="1">
        <v>35.2581787109375</v>
      </c>
      <c r="Z289" s="1">
        <v>0</v>
      </c>
      <c r="AA289" s="1">
        <v>100.00907135009766</v>
      </c>
      <c r="AB289" s="1">
        <v>4948.2890625</v>
      </c>
      <c r="AC289" s="1">
        <v>110005</v>
      </c>
      <c r="AD289" s="1" t="s">
        <v>57</v>
      </c>
      <c r="AE289" s="1">
        <v>120</v>
      </c>
      <c r="AF289" s="1">
        <v>100</v>
      </c>
      <c r="AG289">
        <f t="shared" si="69"/>
        <v>5.7296300453169664</v>
      </c>
      <c r="AH289" s="1">
        <v>3.1842901706695557</v>
      </c>
    </row>
    <row r="290" spans="1:34" x14ac:dyDescent="0.25">
      <c r="A290" s="1">
        <v>273</v>
      </c>
      <c r="B290" s="1" t="s">
        <v>354</v>
      </c>
      <c r="C290" s="1">
        <v>2459.9999450147152</v>
      </c>
      <c r="D290" s="1">
        <v>77</v>
      </c>
      <c r="E290" s="1">
        <v>3</v>
      </c>
      <c r="F290" s="1">
        <v>18</v>
      </c>
      <c r="G290">
        <f t="shared" si="63"/>
        <v>3.445444537991921</v>
      </c>
      <c r="H290" s="1">
        <v>373.2998046875</v>
      </c>
      <c r="I290" s="1">
        <v>31.686460494995117</v>
      </c>
      <c r="J290">
        <f t="shared" si="64"/>
        <v>0.2816155475048896</v>
      </c>
      <c r="K290">
        <f t="shared" si="65"/>
        <v>991</v>
      </c>
      <c r="L290">
        <f t="shared" si="66"/>
        <v>55.933713884106744</v>
      </c>
      <c r="M290">
        <f t="shared" si="67"/>
        <v>-494.80546874999999</v>
      </c>
      <c r="N290" s="1">
        <v>45.409725189208984</v>
      </c>
      <c r="O290">
        <f t="shared" si="68"/>
        <v>35.234905242919922</v>
      </c>
      <c r="P290" s="1">
        <v>0.69404393434524536</v>
      </c>
      <c r="Q290" s="1">
        <v>7.1561165153980255E-2</v>
      </c>
      <c r="R290" s="1">
        <v>0</v>
      </c>
      <c r="S290" s="1">
        <v>0</v>
      </c>
      <c r="T290" s="1">
        <v>0</v>
      </c>
      <c r="U290" s="1">
        <v>39.192100524902344</v>
      </c>
      <c r="V290" s="1">
        <v>376.67831420898437</v>
      </c>
      <c r="W290" s="1">
        <v>32.004585266113281</v>
      </c>
      <c r="X290" s="1">
        <v>39.05755615234375</v>
      </c>
      <c r="Y290" s="1">
        <v>35.234905242919922</v>
      </c>
      <c r="Z290" s="1">
        <v>0</v>
      </c>
      <c r="AA290" s="1">
        <v>100.00675201416016</v>
      </c>
      <c r="AB290" s="1">
        <v>4948.0546875</v>
      </c>
      <c r="AC290" s="1">
        <v>110005</v>
      </c>
      <c r="AD290" s="1" t="s">
        <v>120</v>
      </c>
      <c r="AE290" s="1">
        <v>120</v>
      </c>
      <c r="AF290" s="1">
        <v>100</v>
      </c>
      <c r="AG290">
        <f t="shared" si="69"/>
        <v>5.7222635716192771</v>
      </c>
      <c r="AH290" s="1">
        <v>3.2006745338439941</v>
      </c>
    </row>
    <row r="291" spans="1:34" x14ac:dyDescent="0.25">
      <c r="A291" s="1">
        <v>274</v>
      </c>
      <c r="B291" s="1" t="s">
        <v>355</v>
      </c>
      <c r="C291" s="1">
        <v>2462.4999449588358</v>
      </c>
      <c r="D291" s="1">
        <v>77</v>
      </c>
      <c r="E291" s="1">
        <v>3</v>
      </c>
      <c r="F291" s="1">
        <v>20</v>
      </c>
      <c r="G291">
        <f t="shared" si="63"/>
        <v>3.5023734225637746</v>
      </c>
      <c r="H291" s="1">
        <v>374.71029663085937</v>
      </c>
      <c r="I291" s="1">
        <v>31.825366973876953</v>
      </c>
      <c r="J291">
        <f t="shared" si="64"/>
        <v>0.2862686652145971</v>
      </c>
      <c r="K291">
        <f t="shared" si="65"/>
        <v>991</v>
      </c>
      <c r="L291">
        <f t="shared" si="66"/>
        <v>56.265562839414841</v>
      </c>
      <c r="M291">
        <f t="shared" si="67"/>
        <v>-494.78237304687502</v>
      </c>
      <c r="N291" s="1">
        <v>45.650165557861328</v>
      </c>
      <c r="O291">
        <f t="shared" si="68"/>
        <v>35.217781066894531</v>
      </c>
      <c r="P291" s="1">
        <v>0.70725166797637939</v>
      </c>
      <c r="Q291" s="1">
        <v>6.7849785089492798E-2</v>
      </c>
      <c r="R291" s="1">
        <v>0</v>
      </c>
      <c r="S291" s="1">
        <v>0</v>
      </c>
      <c r="T291" s="1">
        <v>0</v>
      </c>
      <c r="U291" s="1">
        <v>39.187152862548828</v>
      </c>
      <c r="V291" s="1">
        <v>378.37960815429687</v>
      </c>
      <c r="W291" s="1">
        <v>32.163860321044922</v>
      </c>
      <c r="X291" s="1">
        <v>39.051750183105469</v>
      </c>
      <c r="Y291" s="1">
        <v>35.217781066894531</v>
      </c>
      <c r="Z291" s="1">
        <v>0</v>
      </c>
      <c r="AA291" s="1">
        <v>100.00718688964844</v>
      </c>
      <c r="AB291" s="1">
        <v>4947.82373046875</v>
      </c>
      <c r="AC291" s="1">
        <v>110005</v>
      </c>
      <c r="AD291" s="1" t="s">
        <v>61</v>
      </c>
      <c r="AE291" s="1">
        <v>120</v>
      </c>
      <c r="AF291" s="1">
        <v>100</v>
      </c>
      <c r="AG291">
        <f t="shared" si="69"/>
        <v>5.716848717166072</v>
      </c>
      <c r="AH291" s="1">
        <v>3.2166171073913574</v>
      </c>
    </row>
    <row r="292" spans="1:34" x14ac:dyDescent="0.25">
      <c r="A292" s="1">
        <v>275</v>
      </c>
      <c r="B292" s="1" t="s">
        <v>356</v>
      </c>
      <c r="C292" s="1">
        <v>2464.9999449029565</v>
      </c>
      <c r="D292" s="1">
        <v>77</v>
      </c>
      <c r="E292" s="1">
        <v>3</v>
      </c>
      <c r="F292" s="1">
        <v>20</v>
      </c>
      <c r="G292">
        <f t="shared" si="63"/>
        <v>3.5571225873164303</v>
      </c>
      <c r="H292" s="1">
        <v>376.49185180664062</v>
      </c>
      <c r="I292" s="1">
        <v>31.987333297729492</v>
      </c>
      <c r="J292">
        <f t="shared" si="64"/>
        <v>0.29074362217218047</v>
      </c>
      <c r="K292">
        <f t="shared" si="65"/>
        <v>991</v>
      </c>
      <c r="L292">
        <f t="shared" si="66"/>
        <v>56.572300428761871</v>
      </c>
      <c r="M292">
        <f t="shared" si="67"/>
        <v>-494.79350585937499</v>
      </c>
      <c r="N292" s="1">
        <v>45.883628845214844</v>
      </c>
      <c r="O292">
        <f t="shared" si="68"/>
        <v>35.204856872558594</v>
      </c>
      <c r="P292" s="1">
        <v>0.72046530246734619</v>
      </c>
      <c r="Q292" s="1">
        <v>6.2959715723991394E-2</v>
      </c>
      <c r="R292" s="1">
        <v>0</v>
      </c>
      <c r="S292" s="1">
        <v>0</v>
      </c>
      <c r="T292" s="1">
        <v>0</v>
      </c>
      <c r="U292" s="1">
        <v>39.182079315185547</v>
      </c>
      <c r="V292" s="1">
        <v>380.22576904296875</v>
      </c>
      <c r="W292" s="1">
        <v>32.316360473632812</v>
      </c>
      <c r="X292" s="1">
        <v>39.044704437255859</v>
      </c>
      <c r="Y292" s="1">
        <v>35.204856872558594</v>
      </c>
      <c r="Z292" s="1">
        <v>0</v>
      </c>
      <c r="AA292" s="1">
        <v>100.00638580322266</v>
      </c>
      <c r="AB292" s="1">
        <v>4947.93505859375</v>
      </c>
      <c r="AC292" s="1">
        <v>110005</v>
      </c>
      <c r="AD292" s="1" t="s">
        <v>123</v>
      </c>
      <c r="AE292" s="1">
        <v>120</v>
      </c>
      <c r="AF292" s="1">
        <v>100</v>
      </c>
      <c r="AG292">
        <f t="shared" si="69"/>
        <v>5.7127648926393757</v>
      </c>
      <c r="AH292" s="1">
        <v>3.2318425178527832</v>
      </c>
    </row>
    <row r="293" spans="1:34" x14ac:dyDescent="0.25">
      <c r="A293" s="1">
        <v>276</v>
      </c>
      <c r="B293" s="1" t="s">
        <v>357</v>
      </c>
      <c r="C293" s="1">
        <v>2467.4999448470771</v>
      </c>
      <c r="D293" s="1">
        <v>77</v>
      </c>
      <c r="E293" s="1">
        <v>3</v>
      </c>
      <c r="F293" s="1">
        <v>20</v>
      </c>
      <c r="G293">
        <f t="shared" si="63"/>
        <v>3.494502202228698</v>
      </c>
      <c r="H293" s="1">
        <v>378.23849487304687</v>
      </c>
      <c r="I293" s="1">
        <v>32.140819549560547</v>
      </c>
      <c r="J293">
        <f t="shared" si="64"/>
        <v>0.28562530613574627</v>
      </c>
      <c r="K293">
        <f t="shared" si="65"/>
        <v>991</v>
      </c>
      <c r="L293">
        <f t="shared" si="66"/>
        <v>56.695830438828573</v>
      </c>
      <c r="M293">
        <f t="shared" si="67"/>
        <v>-494.76162109375002</v>
      </c>
      <c r="N293" s="1">
        <v>46.020961761474609</v>
      </c>
      <c r="O293">
        <f t="shared" si="68"/>
        <v>35.216587066650391</v>
      </c>
      <c r="P293" s="1">
        <v>0.7088083028793335</v>
      </c>
      <c r="Q293" s="1">
        <v>5.9025980532169342E-2</v>
      </c>
      <c r="R293" s="1">
        <v>0</v>
      </c>
      <c r="S293" s="1">
        <v>0</v>
      </c>
      <c r="T293" s="1">
        <v>0</v>
      </c>
      <c r="U293" s="1">
        <v>39.179122924804688</v>
      </c>
      <c r="V293" s="1">
        <v>381.833251953125</v>
      </c>
      <c r="W293" s="1">
        <v>32.408367156982422</v>
      </c>
      <c r="X293" s="1">
        <v>39.041751861572266</v>
      </c>
      <c r="Y293" s="1">
        <v>35.216587066650391</v>
      </c>
      <c r="Z293" s="1">
        <v>0</v>
      </c>
      <c r="AA293" s="1">
        <v>100.00506591796875</v>
      </c>
      <c r="AB293" s="1">
        <v>4947.6162109375</v>
      </c>
      <c r="AC293" s="1">
        <v>110005</v>
      </c>
      <c r="AD293" s="1" t="s">
        <v>65</v>
      </c>
      <c r="AE293" s="1">
        <v>120</v>
      </c>
      <c r="AF293" s="1">
        <v>100</v>
      </c>
      <c r="AG293">
        <f t="shared" si="69"/>
        <v>5.7164713271616305</v>
      </c>
      <c r="AH293" s="1">
        <v>3.2410008907318115</v>
      </c>
    </row>
    <row r="294" spans="1:34" x14ac:dyDescent="0.25">
      <c r="A294" s="1">
        <v>277</v>
      </c>
      <c r="B294" s="1" t="s">
        <v>358</v>
      </c>
      <c r="C294" s="1">
        <v>2469.9999447911978</v>
      </c>
      <c r="D294" s="1">
        <v>77</v>
      </c>
      <c r="E294" s="1">
        <v>3</v>
      </c>
      <c r="F294" s="1">
        <v>20</v>
      </c>
      <c r="G294">
        <f t="shared" si="63"/>
        <v>3.3546314125464467</v>
      </c>
      <c r="H294" s="1">
        <v>379.97732543945312</v>
      </c>
      <c r="I294" s="1">
        <v>32.280452728271484</v>
      </c>
      <c r="J294">
        <f t="shared" si="64"/>
        <v>0.27419288033931605</v>
      </c>
      <c r="K294">
        <f t="shared" si="65"/>
        <v>991</v>
      </c>
      <c r="L294">
        <f t="shared" si="66"/>
        <v>56.967221964030685</v>
      </c>
      <c r="M294">
        <f t="shared" si="67"/>
        <v>-494.770263671875</v>
      </c>
      <c r="N294" s="1">
        <v>46.214179992675781</v>
      </c>
      <c r="O294">
        <f t="shared" si="68"/>
        <v>35.202442169189453</v>
      </c>
      <c r="P294" s="1">
        <v>0.68157863616943359</v>
      </c>
      <c r="Q294" s="1">
        <v>5.3423650562763214E-2</v>
      </c>
      <c r="R294" s="1">
        <v>0</v>
      </c>
      <c r="S294" s="1">
        <v>0</v>
      </c>
      <c r="T294" s="1">
        <v>0</v>
      </c>
      <c r="U294" s="1">
        <v>39.173500061035156</v>
      </c>
      <c r="V294" s="1">
        <v>383.52395629882812</v>
      </c>
      <c r="W294" s="1">
        <v>32.538330078125</v>
      </c>
      <c r="X294" s="1">
        <v>39.038101196289063</v>
      </c>
      <c r="Y294" s="1">
        <v>35.202442169189453</v>
      </c>
      <c r="Z294" s="1">
        <v>0</v>
      </c>
      <c r="AA294" s="1">
        <v>100.00418090820312</v>
      </c>
      <c r="AB294" s="1">
        <v>4947.70263671875</v>
      </c>
      <c r="AC294" s="1">
        <v>110005</v>
      </c>
      <c r="AD294" s="1" t="s">
        <v>126</v>
      </c>
      <c r="AE294" s="1">
        <v>120</v>
      </c>
      <c r="AF294" s="1">
        <v>100</v>
      </c>
      <c r="AG294">
        <f t="shared" si="69"/>
        <v>5.7120021687925586</v>
      </c>
      <c r="AH294" s="1">
        <v>3.2539689540863037</v>
      </c>
    </row>
    <row r="295" spans="1:34" x14ac:dyDescent="0.25">
      <c r="A295" s="1">
        <v>278</v>
      </c>
      <c r="B295" s="1" t="s">
        <v>359</v>
      </c>
      <c r="C295" s="1">
        <v>2472.4999447353184</v>
      </c>
      <c r="D295" s="1">
        <v>77</v>
      </c>
      <c r="E295" s="1">
        <v>3</v>
      </c>
      <c r="F295" s="1">
        <v>20</v>
      </c>
      <c r="G295">
        <f t="shared" si="63"/>
        <v>3.3202120289288941</v>
      </c>
      <c r="H295" s="1">
        <v>381.6912841796875</v>
      </c>
      <c r="I295" s="1">
        <v>32.407390594482422</v>
      </c>
      <c r="J295">
        <f t="shared" si="64"/>
        <v>0.271379590659173</v>
      </c>
      <c r="K295">
        <f t="shared" si="65"/>
        <v>991</v>
      </c>
      <c r="L295">
        <f t="shared" si="66"/>
        <v>57.118319551088973</v>
      </c>
      <c r="M295">
        <f t="shared" si="67"/>
        <v>-494.81064453124998</v>
      </c>
      <c r="N295" s="1">
        <v>46.387058258056641</v>
      </c>
      <c r="O295">
        <f t="shared" si="68"/>
        <v>35.219245910644531</v>
      </c>
      <c r="P295" s="1">
        <v>0.67614245414733887</v>
      </c>
      <c r="Q295" s="1">
        <v>4.871654137969017E-2</v>
      </c>
      <c r="R295" s="1">
        <v>0</v>
      </c>
      <c r="S295" s="1">
        <v>0</v>
      </c>
      <c r="T295" s="1">
        <v>0</v>
      </c>
      <c r="U295" s="1">
        <v>39.169742584228516</v>
      </c>
      <c r="V295" s="1">
        <v>385.15377807617187</v>
      </c>
      <c r="W295" s="1">
        <v>32.653778076171875</v>
      </c>
      <c r="X295" s="1">
        <v>39.035202026367188</v>
      </c>
      <c r="Y295" s="1">
        <v>35.219245910644531</v>
      </c>
      <c r="Z295" s="1">
        <v>0</v>
      </c>
      <c r="AA295" s="1">
        <v>100.00779724121094</v>
      </c>
      <c r="AB295" s="1">
        <v>4948.1064453125</v>
      </c>
      <c r="AC295" s="1">
        <v>110005</v>
      </c>
      <c r="AD295" s="1" t="s">
        <v>69</v>
      </c>
      <c r="AE295" s="1">
        <v>120</v>
      </c>
      <c r="AF295" s="1">
        <v>100</v>
      </c>
      <c r="AG295">
        <f t="shared" si="69"/>
        <v>5.7173117427851432</v>
      </c>
      <c r="AH295" s="1">
        <v>3.2656323909759521</v>
      </c>
    </row>
    <row r="296" spans="1:34" x14ac:dyDescent="0.25">
      <c r="A296" s="1">
        <v>279</v>
      </c>
      <c r="B296" s="1" t="s">
        <v>360</v>
      </c>
      <c r="C296" s="1">
        <v>2474.9999446794391</v>
      </c>
      <c r="D296" s="1">
        <v>77</v>
      </c>
      <c r="E296" s="1">
        <v>3</v>
      </c>
      <c r="F296" s="1">
        <v>20</v>
      </c>
      <c r="G296">
        <f t="shared" si="63"/>
        <v>3.3540576211365094</v>
      </c>
      <c r="H296" s="1">
        <v>383.36996459960937</v>
      </c>
      <c r="I296" s="1">
        <v>32.529014587402344</v>
      </c>
      <c r="J296">
        <f t="shared" si="64"/>
        <v>0.27414598114233829</v>
      </c>
      <c r="K296">
        <f t="shared" si="65"/>
        <v>991</v>
      </c>
      <c r="L296">
        <f t="shared" si="66"/>
        <v>57.399370210371785</v>
      </c>
      <c r="M296">
        <f t="shared" si="67"/>
        <v>-494.80825195312502</v>
      </c>
      <c r="N296" s="1">
        <v>46.555507659912109</v>
      </c>
      <c r="O296">
        <f t="shared" si="68"/>
        <v>35.193565368652344</v>
      </c>
      <c r="P296" s="1">
        <v>0.68421095609664917</v>
      </c>
      <c r="Q296" s="1">
        <v>4.5837685465812683E-2</v>
      </c>
      <c r="R296" s="1">
        <v>0</v>
      </c>
      <c r="S296" s="1">
        <v>0</v>
      </c>
      <c r="T296" s="1">
        <v>0</v>
      </c>
      <c r="U296" s="1">
        <v>39.163631439208984</v>
      </c>
      <c r="V296" s="1">
        <v>387.10678100585937</v>
      </c>
      <c r="W296" s="1">
        <v>32.767181396484375</v>
      </c>
      <c r="X296" s="1">
        <v>39.032669067382813</v>
      </c>
      <c r="Y296" s="1">
        <v>35.193565368652344</v>
      </c>
      <c r="Z296" s="1">
        <v>0</v>
      </c>
      <c r="AA296" s="1">
        <v>100.00995635986328</v>
      </c>
      <c r="AB296" s="1">
        <v>4948.08251953125</v>
      </c>
      <c r="AC296" s="1">
        <v>110005</v>
      </c>
      <c r="AD296" s="1" t="s">
        <v>172</v>
      </c>
      <c r="AE296" s="1">
        <v>120</v>
      </c>
      <c r="AF296" s="1">
        <v>100</v>
      </c>
      <c r="AG296">
        <f t="shared" si="69"/>
        <v>5.7091990456586972</v>
      </c>
      <c r="AH296" s="1">
        <v>3.2770442962646484</v>
      </c>
    </row>
    <row r="297" spans="1:34" x14ac:dyDescent="0.25">
      <c r="A297" s="1">
        <v>280</v>
      </c>
      <c r="B297" s="1" t="s">
        <v>361</v>
      </c>
      <c r="C297" s="1">
        <v>2477.4999446235597</v>
      </c>
      <c r="D297" s="1">
        <v>77</v>
      </c>
      <c r="E297" s="1">
        <v>3</v>
      </c>
      <c r="F297" s="1">
        <v>20</v>
      </c>
      <c r="G297">
        <f t="shared" si="63"/>
        <v>3.4511787203082074</v>
      </c>
      <c r="H297" s="1">
        <v>385.11297607421875</v>
      </c>
      <c r="I297" s="1">
        <v>32.639156341552734</v>
      </c>
      <c r="J297">
        <f t="shared" si="64"/>
        <v>0.28208423445506037</v>
      </c>
      <c r="K297">
        <f t="shared" si="65"/>
        <v>991</v>
      </c>
      <c r="L297">
        <f t="shared" si="66"/>
        <v>57.565996937405139</v>
      </c>
      <c r="M297">
        <f t="shared" si="67"/>
        <v>-494.80693359374999</v>
      </c>
      <c r="N297" s="1">
        <v>46.709743499755859</v>
      </c>
      <c r="O297">
        <f t="shared" si="68"/>
        <v>35.193840026855469</v>
      </c>
      <c r="P297" s="1">
        <v>0.70508962869644165</v>
      </c>
      <c r="Q297" s="1">
        <v>4.4292785227298737E-2</v>
      </c>
      <c r="R297" s="1">
        <v>0</v>
      </c>
      <c r="S297" s="1">
        <v>0</v>
      </c>
      <c r="T297" s="1">
        <v>0</v>
      </c>
      <c r="U297" s="1">
        <v>39.163967132568359</v>
      </c>
      <c r="V297" s="1">
        <v>388.85421752929687</v>
      </c>
      <c r="W297" s="1">
        <v>32.863231658935547</v>
      </c>
      <c r="X297" s="1">
        <v>39.025352478027344</v>
      </c>
      <c r="Y297" s="1">
        <v>35.193840026855469</v>
      </c>
      <c r="Z297" s="1">
        <v>0</v>
      </c>
      <c r="AA297" s="1">
        <v>100.00864410400391</v>
      </c>
      <c r="AB297" s="1">
        <v>4948.0693359375</v>
      </c>
      <c r="AC297" s="1">
        <v>110005</v>
      </c>
      <c r="AD297" s="1" t="s">
        <v>73</v>
      </c>
      <c r="AE297" s="1">
        <v>120</v>
      </c>
      <c r="AF297" s="1">
        <v>100</v>
      </c>
      <c r="AG297">
        <f t="shared" si="69"/>
        <v>5.7092857595189948</v>
      </c>
      <c r="AH297" s="1">
        <v>3.2866072654724121</v>
      </c>
    </row>
    <row r="298" spans="1:34" x14ac:dyDescent="0.25">
      <c r="A298" s="1">
        <v>281</v>
      </c>
      <c r="B298" s="1" t="s">
        <v>362</v>
      </c>
      <c r="C298" s="1">
        <v>2479.9999445676804</v>
      </c>
      <c r="D298" s="1">
        <v>77</v>
      </c>
      <c r="E298" s="1">
        <v>4</v>
      </c>
      <c r="F298" s="1">
        <v>50</v>
      </c>
      <c r="G298">
        <f t="shared" si="63"/>
        <v>3.4141518853512811</v>
      </c>
      <c r="H298" s="1">
        <v>380</v>
      </c>
      <c r="I298" s="1">
        <v>32.725982666015625</v>
      </c>
      <c r="J298">
        <f t="shared" si="64"/>
        <v>0.2790578231215477</v>
      </c>
      <c r="K298">
        <f t="shared" si="65"/>
        <v>991</v>
      </c>
      <c r="L298">
        <f t="shared" si="66"/>
        <v>57.785127515605502</v>
      </c>
      <c r="M298">
        <f t="shared" si="67"/>
        <v>-494.80205078124999</v>
      </c>
      <c r="N298" s="1">
        <v>46.860630035400391</v>
      </c>
      <c r="O298">
        <f t="shared" si="68"/>
        <v>35.178825378417969</v>
      </c>
      <c r="P298" s="1">
        <v>0.7017022967338562</v>
      </c>
      <c r="Q298" s="1">
        <v>4.2539134621620178E-2</v>
      </c>
      <c r="R298" s="1">
        <v>-5.2810274064540863E-4</v>
      </c>
      <c r="S298" s="1">
        <v>0.47973686456680298</v>
      </c>
      <c r="T298" s="1">
        <v>0</v>
      </c>
      <c r="U298" s="1">
        <v>39.155502319335938</v>
      </c>
      <c r="V298" s="1">
        <v>390.57684326171875</v>
      </c>
      <c r="W298" s="1">
        <v>32.960838317871094</v>
      </c>
      <c r="X298" s="1">
        <v>39.020591735839844</v>
      </c>
      <c r="Y298" s="1">
        <v>35.178825378417969</v>
      </c>
      <c r="Z298" s="1">
        <v>0</v>
      </c>
      <c r="AA298" s="1">
        <v>100.00897979736328</v>
      </c>
      <c r="AB298" s="1">
        <v>4948.0205078125</v>
      </c>
      <c r="AC298" s="1">
        <v>110005</v>
      </c>
      <c r="AD298" s="1" t="s">
        <v>79</v>
      </c>
      <c r="AE298" s="1">
        <v>120</v>
      </c>
      <c r="AF298" s="1">
        <v>100</v>
      </c>
      <c r="AG298">
        <f t="shared" si="69"/>
        <v>5.7045470804247733</v>
      </c>
      <c r="AH298" s="1">
        <v>3.2963798046112061</v>
      </c>
    </row>
    <row r="299" spans="1:34" x14ac:dyDescent="0.25">
      <c r="A299" s="1">
        <v>282</v>
      </c>
      <c r="B299" s="1" t="s">
        <v>363</v>
      </c>
      <c r="C299" s="1">
        <v>2510.9999438747764</v>
      </c>
      <c r="D299" s="1">
        <v>77</v>
      </c>
      <c r="E299" s="1">
        <v>3</v>
      </c>
      <c r="F299" s="1">
        <v>8</v>
      </c>
      <c r="G299">
        <f t="shared" si="63"/>
        <v>3.7370483849571845</v>
      </c>
      <c r="H299" s="1">
        <v>372.12380981445312</v>
      </c>
      <c r="I299" s="1">
        <v>33.411251068115234</v>
      </c>
      <c r="J299">
        <f t="shared" si="64"/>
        <v>0.30544996890164677</v>
      </c>
      <c r="K299">
        <f t="shared" si="65"/>
        <v>991</v>
      </c>
      <c r="L299">
        <f t="shared" si="66"/>
        <v>58.759153937750504</v>
      </c>
      <c r="M299">
        <f t="shared" si="67"/>
        <v>-494.79833984375</v>
      </c>
      <c r="N299" s="1">
        <v>47.785675048828125</v>
      </c>
      <c r="O299">
        <f t="shared" si="68"/>
        <v>35.160785675048828</v>
      </c>
      <c r="P299" s="1">
        <v>0.77266806364059448</v>
      </c>
      <c r="Q299" s="1">
        <v>2.5567373260855675E-2</v>
      </c>
      <c r="R299" s="1">
        <v>0</v>
      </c>
      <c r="S299" s="1">
        <v>0</v>
      </c>
      <c r="T299" s="1">
        <v>0</v>
      </c>
      <c r="U299" s="1">
        <v>39.087528228759766</v>
      </c>
      <c r="V299" s="1">
        <v>373.879638671875</v>
      </c>
      <c r="W299" s="1">
        <v>33.483425140380859</v>
      </c>
      <c r="X299" s="1">
        <v>38.949413299560547</v>
      </c>
      <c r="Y299" s="1">
        <v>35.160785675048828</v>
      </c>
      <c r="Z299" s="1">
        <v>0</v>
      </c>
      <c r="AA299" s="1">
        <v>100.00771331787109</v>
      </c>
      <c r="AB299" s="1">
        <v>4947.9833984375</v>
      </c>
      <c r="AC299" s="1">
        <v>110005</v>
      </c>
      <c r="AD299" s="1" t="s">
        <v>117</v>
      </c>
      <c r="AE299" s="1">
        <v>120</v>
      </c>
      <c r="AF299" s="1">
        <v>100</v>
      </c>
      <c r="AG299">
        <f t="shared" si="69"/>
        <v>5.6988582033667656</v>
      </c>
      <c r="AH299" s="1">
        <v>3.3486008644104004</v>
      </c>
    </row>
    <row r="300" spans="1:34" x14ac:dyDescent="0.25">
      <c r="A300" s="1">
        <v>283</v>
      </c>
      <c r="B300" s="1" t="s">
        <v>364</v>
      </c>
      <c r="C300" s="1">
        <v>2513.499943818897</v>
      </c>
      <c r="D300" s="1">
        <v>77</v>
      </c>
      <c r="E300" s="1">
        <v>3</v>
      </c>
      <c r="F300" s="1">
        <v>13</v>
      </c>
      <c r="G300">
        <f t="shared" si="63"/>
        <v>3.5674954316942844</v>
      </c>
      <c r="H300" s="1">
        <v>373.03826904296875</v>
      </c>
      <c r="I300" s="1">
        <v>33.450023651123047</v>
      </c>
      <c r="J300">
        <f t="shared" si="64"/>
        <v>0.29159145304463879</v>
      </c>
      <c r="K300">
        <f t="shared" si="65"/>
        <v>991</v>
      </c>
      <c r="L300">
        <f t="shared" si="66"/>
        <v>59.015059669431629</v>
      </c>
      <c r="M300">
        <f t="shared" si="67"/>
        <v>-494.76162109375002</v>
      </c>
      <c r="N300" s="1">
        <v>47.875408172607422</v>
      </c>
      <c r="O300">
        <f t="shared" si="68"/>
        <v>35.110740661621094</v>
      </c>
      <c r="P300" s="1">
        <v>0.73546022176742554</v>
      </c>
      <c r="Q300" s="1">
        <v>2.9626701027154922E-2</v>
      </c>
      <c r="R300" s="1">
        <v>0</v>
      </c>
      <c r="S300" s="1">
        <v>0</v>
      </c>
      <c r="T300" s="1">
        <v>0</v>
      </c>
      <c r="U300" s="1">
        <v>39.081348419189453</v>
      </c>
      <c r="V300" s="1">
        <v>375.45034790039062</v>
      </c>
      <c r="W300" s="1">
        <v>33.536628723144531</v>
      </c>
      <c r="X300" s="1">
        <v>38.943859100341797</v>
      </c>
      <c r="Y300" s="1">
        <v>35.110740661621094</v>
      </c>
      <c r="Z300" s="1">
        <v>0</v>
      </c>
      <c r="AA300" s="1">
        <v>100.00665283203125</v>
      </c>
      <c r="AB300" s="1">
        <v>4947.6162109375</v>
      </c>
      <c r="AC300" s="1">
        <v>110005</v>
      </c>
      <c r="AD300" s="1" t="s">
        <v>57</v>
      </c>
      <c r="AE300" s="1">
        <v>120</v>
      </c>
      <c r="AF300" s="1">
        <v>100</v>
      </c>
      <c r="AG300">
        <f t="shared" si="69"/>
        <v>5.6831021543627376</v>
      </c>
      <c r="AH300" s="1">
        <v>3.3538861274719238</v>
      </c>
    </row>
    <row r="301" spans="1:34" x14ac:dyDescent="0.25">
      <c r="A301" s="1">
        <v>284</v>
      </c>
      <c r="B301" s="1" t="s">
        <v>365</v>
      </c>
      <c r="C301" s="1">
        <v>2515.9999437630177</v>
      </c>
      <c r="D301" s="1">
        <v>77</v>
      </c>
      <c r="E301" s="1">
        <v>3</v>
      </c>
      <c r="F301" s="1">
        <v>18</v>
      </c>
      <c r="G301">
        <f t="shared" si="63"/>
        <v>3.5805688337447785</v>
      </c>
      <c r="H301" s="1">
        <v>373.95938110351562</v>
      </c>
      <c r="I301" s="1">
        <v>33.484771728515625</v>
      </c>
      <c r="J301">
        <f t="shared" si="64"/>
        <v>0.29266001567439665</v>
      </c>
      <c r="K301">
        <f t="shared" si="65"/>
        <v>991</v>
      </c>
      <c r="L301">
        <f t="shared" si="66"/>
        <v>59.351074259433638</v>
      </c>
      <c r="M301">
        <f t="shared" si="67"/>
        <v>-494.81044921875002</v>
      </c>
      <c r="N301" s="1">
        <v>48.02703857421875</v>
      </c>
      <c r="O301">
        <f t="shared" si="68"/>
        <v>35.060764312744141</v>
      </c>
      <c r="P301" s="1">
        <v>0.73841953277587891</v>
      </c>
      <c r="Q301" s="1">
        <v>2.8676697984337807E-2</v>
      </c>
      <c r="R301" s="1">
        <v>0</v>
      </c>
      <c r="S301" s="1">
        <v>0</v>
      </c>
      <c r="T301" s="1">
        <v>0</v>
      </c>
      <c r="U301" s="1">
        <v>39.077327728271484</v>
      </c>
      <c r="V301" s="1">
        <v>377.44989013671875</v>
      </c>
      <c r="W301" s="1">
        <v>33.6346435546875</v>
      </c>
      <c r="X301" s="1">
        <v>38.939205169677734</v>
      </c>
      <c r="Y301" s="1">
        <v>35.060764312744141</v>
      </c>
      <c r="Z301" s="1">
        <v>0</v>
      </c>
      <c r="AA301" s="1">
        <v>100.00599670410156</v>
      </c>
      <c r="AB301" s="1">
        <v>4948.1044921875</v>
      </c>
      <c r="AC301" s="1">
        <v>110005</v>
      </c>
      <c r="AD301" s="1" t="s">
        <v>120</v>
      </c>
      <c r="AE301" s="1">
        <v>120</v>
      </c>
      <c r="AF301" s="1">
        <v>100</v>
      </c>
      <c r="AG301">
        <f t="shared" si="69"/>
        <v>5.6674055180256948</v>
      </c>
      <c r="AH301" s="1">
        <v>3.3636660575866699</v>
      </c>
    </row>
    <row r="302" spans="1:34" x14ac:dyDescent="0.25">
      <c r="A302" s="1">
        <v>285</v>
      </c>
      <c r="B302" s="1" t="s">
        <v>366</v>
      </c>
      <c r="C302" s="1">
        <v>2518.4999437071383</v>
      </c>
      <c r="D302" s="1">
        <v>77</v>
      </c>
      <c r="E302" s="1">
        <v>3</v>
      </c>
      <c r="F302" s="1">
        <v>20</v>
      </c>
      <c r="G302">
        <f t="shared" si="63"/>
        <v>3.5086995051110041</v>
      </c>
      <c r="H302" s="1">
        <v>375.40829467773437</v>
      </c>
      <c r="I302" s="1">
        <v>33.540046691894531</v>
      </c>
      <c r="J302">
        <f t="shared" si="64"/>
        <v>0.28678573149746855</v>
      </c>
      <c r="K302">
        <f t="shared" si="65"/>
        <v>991</v>
      </c>
      <c r="L302">
        <f t="shared" si="66"/>
        <v>59.407454596944198</v>
      </c>
      <c r="M302">
        <f t="shared" si="67"/>
        <v>-494.79458007812502</v>
      </c>
      <c r="N302" s="1">
        <v>48.104385375976562</v>
      </c>
      <c r="O302">
        <f t="shared" si="68"/>
        <v>35.067459106445313</v>
      </c>
      <c r="P302" s="1">
        <v>0.7237170934677124</v>
      </c>
      <c r="Q302" s="1">
        <v>2.7770400047302246E-2</v>
      </c>
      <c r="R302" s="1">
        <v>0</v>
      </c>
      <c r="S302" s="1">
        <v>0</v>
      </c>
      <c r="T302" s="1">
        <v>0</v>
      </c>
      <c r="U302" s="1">
        <v>39.070472717285156</v>
      </c>
      <c r="V302" s="1">
        <v>378.97457885742187</v>
      </c>
      <c r="W302" s="1">
        <v>33.679874420166016</v>
      </c>
      <c r="X302" s="1">
        <v>38.933834075927734</v>
      </c>
      <c r="Y302" s="1">
        <v>35.067459106445313</v>
      </c>
      <c r="Z302" s="1">
        <v>0</v>
      </c>
      <c r="AA302" s="1">
        <v>100.00361633300781</v>
      </c>
      <c r="AB302" s="1">
        <v>4947.94580078125</v>
      </c>
      <c r="AC302" s="1">
        <v>110005</v>
      </c>
      <c r="AD302" s="1" t="s">
        <v>61</v>
      </c>
      <c r="AE302" s="1">
        <v>120</v>
      </c>
      <c r="AF302" s="1">
        <v>100</v>
      </c>
      <c r="AG302">
        <f t="shared" si="69"/>
        <v>5.6695060393987244</v>
      </c>
      <c r="AH302" s="1">
        <v>3.3681092262268066</v>
      </c>
    </row>
    <row r="303" spans="1:34" x14ac:dyDescent="0.25">
      <c r="A303" s="1">
        <v>286</v>
      </c>
      <c r="B303" s="1" t="s">
        <v>367</v>
      </c>
      <c r="C303" s="1">
        <v>2520.9999436512589</v>
      </c>
      <c r="D303" s="1">
        <v>77</v>
      </c>
      <c r="E303" s="1">
        <v>3</v>
      </c>
      <c r="F303" s="1">
        <v>20</v>
      </c>
      <c r="G303">
        <f t="shared" si="63"/>
        <v>3.3966944851026817</v>
      </c>
      <c r="H303" s="1">
        <v>377.17599487304687</v>
      </c>
      <c r="I303" s="1">
        <v>33.610130310058594</v>
      </c>
      <c r="J303">
        <f t="shared" si="64"/>
        <v>0.27763093167842301</v>
      </c>
      <c r="K303">
        <f t="shared" si="65"/>
        <v>991</v>
      </c>
      <c r="L303">
        <f t="shared" si="66"/>
        <v>59.366301006811192</v>
      </c>
      <c r="M303">
        <f t="shared" si="67"/>
        <v>-494.79819335937498</v>
      </c>
      <c r="N303" s="1">
        <v>48.214000701904297</v>
      </c>
      <c r="O303">
        <f t="shared" si="68"/>
        <v>35.116523742675781</v>
      </c>
      <c r="P303" s="1">
        <v>0.70078098773956299</v>
      </c>
      <c r="Q303" s="1">
        <v>2.6590034365653992E-2</v>
      </c>
      <c r="R303" s="1">
        <v>0</v>
      </c>
      <c r="S303" s="1">
        <v>0</v>
      </c>
      <c r="T303" s="1">
        <v>0</v>
      </c>
      <c r="U303" s="1">
        <v>39.066253662109375</v>
      </c>
      <c r="V303" s="1">
        <v>380.99520874023437</v>
      </c>
      <c r="W303" s="1">
        <v>33.747505187988281</v>
      </c>
      <c r="X303" s="1">
        <v>38.929119110107422</v>
      </c>
      <c r="Y303" s="1">
        <v>35.116523742675781</v>
      </c>
      <c r="Z303" s="1">
        <v>0</v>
      </c>
      <c r="AA303" s="1">
        <v>100.00524139404297</v>
      </c>
      <c r="AB303" s="1">
        <v>4947.98193359375</v>
      </c>
      <c r="AC303" s="1">
        <v>110005</v>
      </c>
      <c r="AD303" s="1" t="s">
        <v>123</v>
      </c>
      <c r="AE303" s="1">
        <v>120</v>
      </c>
      <c r="AF303" s="1">
        <v>100</v>
      </c>
      <c r="AG303">
        <f t="shared" si="69"/>
        <v>5.684920948580177</v>
      </c>
      <c r="AH303" s="1">
        <v>3.374927282333374</v>
      </c>
    </row>
    <row r="304" spans="1:34" x14ac:dyDescent="0.25">
      <c r="A304" s="1">
        <v>287</v>
      </c>
      <c r="B304" s="1" t="s">
        <v>368</v>
      </c>
      <c r="C304" s="1">
        <v>2523.4999435953796</v>
      </c>
      <c r="D304" s="1">
        <v>77</v>
      </c>
      <c r="E304" s="1">
        <v>3</v>
      </c>
      <c r="F304" s="1">
        <v>20</v>
      </c>
      <c r="G304">
        <f t="shared" si="63"/>
        <v>3.4353989255803903</v>
      </c>
      <c r="H304" s="1">
        <v>378.97430419921875</v>
      </c>
      <c r="I304" s="1">
        <v>33.676059722900391</v>
      </c>
      <c r="J304">
        <f t="shared" si="64"/>
        <v>0.28079446314027406</v>
      </c>
      <c r="K304">
        <f t="shared" si="65"/>
        <v>991</v>
      </c>
      <c r="L304">
        <f t="shared" si="66"/>
        <v>59.680560341716912</v>
      </c>
      <c r="M304">
        <f t="shared" si="67"/>
        <v>-494.80449218749999</v>
      </c>
      <c r="N304" s="1">
        <v>48.329784393310547</v>
      </c>
      <c r="O304">
        <f t="shared" si="68"/>
        <v>35.059551239013672</v>
      </c>
      <c r="P304" s="1">
        <v>0.70859098434448242</v>
      </c>
      <c r="Q304" s="1">
        <v>2.6789970695972443E-2</v>
      </c>
      <c r="R304" s="1">
        <v>0</v>
      </c>
      <c r="S304" s="1">
        <v>0</v>
      </c>
      <c r="T304" s="1">
        <v>0</v>
      </c>
      <c r="U304" s="1">
        <v>39.064037322998047</v>
      </c>
      <c r="V304" s="1">
        <v>382.76846313476562</v>
      </c>
      <c r="W304" s="1">
        <v>33.817852020263672</v>
      </c>
      <c r="X304" s="1">
        <v>38.924068450927734</v>
      </c>
      <c r="Y304" s="1">
        <v>35.059551239013672</v>
      </c>
      <c r="Z304" s="1">
        <v>0</v>
      </c>
      <c r="AA304" s="1">
        <v>100.00967407226562</v>
      </c>
      <c r="AB304" s="1">
        <v>4948.044921875</v>
      </c>
      <c r="AC304" s="1">
        <v>110005</v>
      </c>
      <c r="AD304" s="1" t="s">
        <v>65</v>
      </c>
      <c r="AE304" s="1">
        <v>120</v>
      </c>
      <c r="AF304" s="1">
        <v>100</v>
      </c>
      <c r="AG304">
        <f t="shared" si="69"/>
        <v>5.6670249831234756</v>
      </c>
      <c r="AH304" s="1">
        <v>3.3821122646331787</v>
      </c>
    </row>
    <row r="305" spans="1:34" x14ac:dyDescent="0.25">
      <c r="A305" s="1">
        <v>288</v>
      </c>
      <c r="B305" s="1" t="s">
        <v>369</v>
      </c>
      <c r="C305" s="1">
        <v>2525.9999435395002</v>
      </c>
      <c r="D305" s="1">
        <v>77</v>
      </c>
      <c r="E305" s="1">
        <v>3</v>
      </c>
      <c r="F305" s="1">
        <v>20</v>
      </c>
      <c r="G305">
        <f t="shared" si="63"/>
        <v>3.480444416387328</v>
      </c>
      <c r="H305" s="1">
        <v>380.75039672851562</v>
      </c>
      <c r="I305" s="1">
        <v>33.736984252929688</v>
      </c>
      <c r="J305">
        <f t="shared" si="64"/>
        <v>0.28447628428594707</v>
      </c>
      <c r="K305">
        <f t="shared" si="65"/>
        <v>991</v>
      </c>
      <c r="L305">
        <f t="shared" si="66"/>
        <v>59.780723400700253</v>
      </c>
      <c r="M305">
        <f t="shared" si="67"/>
        <v>-494.768798828125</v>
      </c>
      <c r="N305" s="1">
        <v>48.405979156494141</v>
      </c>
      <c r="O305">
        <f t="shared" si="68"/>
        <v>35.049160003662109</v>
      </c>
      <c r="P305" s="1">
        <v>0.71928554773330688</v>
      </c>
      <c r="Q305" s="1">
        <v>2.3405244573950768E-2</v>
      </c>
      <c r="R305" s="1">
        <v>0</v>
      </c>
      <c r="S305" s="1">
        <v>0</v>
      </c>
      <c r="T305" s="1">
        <v>0</v>
      </c>
      <c r="U305" s="1">
        <v>39.052894592285156</v>
      </c>
      <c r="V305" s="1">
        <v>384.48550415039063</v>
      </c>
      <c r="W305" s="1">
        <v>33.855426788330078</v>
      </c>
      <c r="X305" s="1">
        <v>38.915271759033203</v>
      </c>
      <c r="Y305" s="1">
        <v>35.049160003662109</v>
      </c>
      <c r="Z305" s="1">
        <v>0</v>
      </c>
      <c r="AA305" s="1">
        <v>100.00879669189453</v>
      </c>
      <c r="AB305" s="1">
        <v>4947.68798828125</v>
      </c>
      <c r="AC305" s="1">
        <v>110005</v>
      </c>
      <c r="AD305" s="1" t="s">
        <v>126</v>
      </c>
      <c r="AE305" s="1">
        <v>120</v>
      </c>
      <c r="AF305" s="1">
        <v>100</v>
      </c>
      <c r="AG305">
        <f t="shared" si="69"/>
        <v>5.6637662165107372</v>
      </c>
      <c r="AH305" s="1">
        <v>3.3858404159545898</v>
      </c>
    </row>
    <row r="306" spans="1:34" x14ac:dyDescent="0.25">
      <c r="A306" s="1">
        <v>289</v>
      </c>
      <c r="B306" s="1" t="s">
        <v>370</v>
      </c>
      <c r="C306" s="1">
        <v>2528.4999434836209</v>
      </c>
      <c r="D306" s="1">
        <v>77</v>
      </c>
      <c r="E306" s="1">
        <v>3</v>
      </c>
      <c r="F306" s="1">
        <v>20</v>
      </c>
      <c r="G306">
        <f t="shared" si="63"/>
        <v>3.5286859983957424</v>
      </c>
      <c r="H306" s="1">
        <v>382.54107666015625</v>
      </c>
      <c r="I306" s="1">
        <v>33.794925689697266</v>
      </c>
      <c r="J306">
        <f t="shared" si="64"/>
        <v>0.28841933992941993</v>
      </c>
      <c r="K306">
        <f t="shared" si="65"/>
        <v>991</v>
      </c>
      <c r="L306">
        <f t="shared" si="66"/>
        <v>59.792775657304105</v>
      </c>
      <c r="M306">
        <f t="shared" si="67"/>
        <v>-494.78603515625002</v>
      </c>
      <c r="N306" s="1">
        <v>48.474948883056641</v>
      </c>
      <c r="O306">
        <f t="shared" si="68"/>
        <v>35.067584991455078</v>
      </c>
      <c r="P306" s="1">
        <v>0.73033666610717773</v>
      </c>
      <c r="Q306" s="1">
        <v>2.1002823486924171E-2</v>
      </c>
      <c r="R306" s="1">
        <v>0</v>
      </c>
      <c r="S306" s="1">
        <v>0</v>
      </c>
      <c r="T306" s="1">
        <v>0</v>
      </c>
      <c r="U306" s="1">
        <v>39.047412872314453</v>
      </c>
      <c r="V306" s="1">
        <v>386.52032470703125</v>
      </c>
      <c r="W306" s="1">
        <v>33.896896362304688</v>
      </c>
      <c r="X306" s="1">
        <v>38.911514282226563</v>
      </c>
      <c r="Y306" s="1">
        <v>35.067584991455078</v>
      </c>
      <c r="Z306" s="1">
        <v>0</v>
      </c>
      <c r="AA306" s="1">
        <v>100.00852203369141</v>
      </c>
      <c r="AB306" s="1">
        <v>4947.8603515625</v>
      </c>
      <c r="AC306" s="1">
        <v>110005</v>
      </c>
      <c r="AD306" s="1" t="s">
        <v>69</v>
      </c>
      <c r="AE306" s="1">
        <v>120</v>
      </c>
      <c r="AF306" s="1">
        <v>100</v>
      </c>
      <c r="AG306">
        <f t="shared" si="69"/>
        <v>5.669545542861826</v>
      </c>
      <c r="AH306" s="1">
        <v>3.3899786472320557</v>
      </c>
    </row>
    <row r="307" spans="1:34" x14ac:dyDescent="0.25">
      <c r="A307" s="1">
        <v>290</v>
      </c>
      <c r="B307" s="1" t="s">
        <v>371</v>
      </c>
      <c r="C307" s="1">
        <v>2530.9999434277415</v>
      </c>
      <c r="D307" s="1">
        <v>77</v>
      </c>
      <c r="E307" s="1">
        <v>3</v>
      </c>
      <c r="F307" s="1">
        <v>20</v>
      </c>
      <c r="G307">
        <f t="shared" si="63"/>
        <v>3.4819217513657583</v>
      </c>
      <c r="H307" s="1">
        <v>384.3809814453125</v>
      </c>
      <c r="I307" s="1">
        <v>33.844635009765625</v>
      </c>
      <c r="J307">
        <f t="shared" si="64"/>
        <v>0.2845970351772214</v>
      </c>
      <c r="K307">
        <f t="shared" si="65"/>
        <v>991</v>
      </c>
      <c r="L307">
        <f t="shared" si="66"/>
        <v>59.882688522409076</v>
      </c>
      <c r="M307">
        <f t="shared" si="67"/>
        <v>-494.82026367187501</v>
      </c>
      <c r="N307" s="1">
        <v>48.545639038085938</v>
      </c>
      <c r="O307">
        <f t="shared" si="68"/>
        <v>35.066951751708984</v>
      </c>
      <c r="P307" s="1">
        <v>0.72164314985275269</v>
      </c>
      <c r="Q307" s="1">
        <v>1.8150754272937775E-2</v>
      </c>
      <c r="R307" s="1">
        <v>0</v>
      </c>
      <c r="S307" s="1">
        <v>0</v>
      </c>
      <c r="T307" s="1">
        <v>0</v>
      </c>
      <c r="U307" s="1">
        <v>39.04144287109375</v>
      </c>
      <c r="V307" s="1">
        <v>388.35421752929687</v>
      </c>
      <c r="W307" s="1">
        <v>33.946811676025391</v>
      </c>
      <c r="X307" s="1">
        <v>38.911705017089844</v>
      </c>
      <c r="Y307" s="1">
        <v>35.066951751708984</v>
      </c>
      <c r="Z307" s="1">
        <v>0</v>
      </c>
      <c r="AA307" s="1">
        <v>100.00814056396484</v>
      </c>
      <c r="AB307" s="1">
        <v>4948.20263671875</v>
      </c>
      <c r="AC307" s="1">
        <v>110005</v>
      </c>
      <c r="AD307" s="1" t="s">
        <v>172</v>
      </c>
      <c r="AE307" s="1">
        <v>120</v>
      </c>
      <c r="AF307" s="1">
        <v>100</v>
      </c>
      <c r="AG307">
        <f t="shared" si="69"/>
        <v>5.669346830896556</v>
      </c>
      <c r="AH307" s="1">
        <v>3.3949573040008545</v>
      </c>
    </row>
    <row r="308" spans="1:34" x14ac:dyDescent="0.25">
      <c r="A308" s="1">
        <v>291</v>
      </c>
      <c r="B308" s="1" t="s">
        <v>372</v>
      </c>
      <c r="C308" s="1">
        <v>2533.4999433718622</v>
      </c>
      <c r="D308" s="1">
        <v>77</v>
      </c>
      <c r="E308" s="1">
        <v>3</v>
      </c>
      <c r="F308" s="1">
        <v>20</v>
      </c>
      <c r="G308">
        <f t="shared" si="63"/>
        <v>3.5701626296825375</v>
      </c>
      <c r="H308" s="1">
        <v>386.214599609375</v>
      </c>
      <c r="I308" s="1">
        <v>33.891796112060547</v>
      </c>
      <c r="J308">
        <f t="shared" si="64"/>
        <v>0.29180945812743242</v>
      </c>
      <c r="K308">
        <f t="shared" si="65"/>
        <v>991</v>
      </c>
      <c r="L308">
        <f t="shared" si="66"/>
        <v>59.97534946390396</v>
      </c>
      <c r="M308">
        <f t="shared" si="67"/>
        <v>-494.78593749999999</v>
      </c>
      <c r="N308" s="1">
        <v>48.648674011230469</v>
      </c>
      <c r="O308">
        <f t="shared" si="68"/>
        <v>35.068363189697266</v>
      </c>
      <c r="P308" s="1">
        <v>0.73991984128952026</v>
      </c>
      <c r="Q308" s="1">
        <v>1.8608426675200462E-2</v>
      </c>
      <c r="R308" s="1">
        <v>0</v>
      </c>
      <c r="S308" s="1">
        <v>0</v>
      </c>
      <c r="T308" s="1">
        <v>0</v>
      </c>
      <c r="U308" s="1">
        <v>39.030006408691406</v>
      </c>
      <c r="V308" s="1">
        <v>390.00238037109375</v>
      </c>
      <c r="W308" s="1">
        <v>34.002891540527344</v>
      </c>
      <c r="X308" s="1">
        <v>38.902496337890625</v>
      </c>
      <c r="Y308" s="1">
        <v>35.068363189697266</v>
      </c>
      <c r="Z308" s="1">
        <v>0</v>
      </c>
      <c r="AA308" s="1">
        <v>100.00550079345703</v>
      </c>
      <c r="AB308" s="1">
        <v>4947.859375</v>
      </c>
      <c r="AC308" s="1">
        <v>110005</v>
      </c>
      <c r="AD308" s="1" t="s">
        <v>73</v>
      </c>
      <c r="AE308" s="1">
        <v>120</v>
      </c>
      <c r="AF308" s="1">
        <v>100</v>
      </c>
      <c r="AG308">
        <f t="shared" si="69"/>
        <v>5.6697897513985591</v>
      </c>
      <c r="AH308" s="1">
        <v>3.4004762172698975</v>
      </c>
    </row>
    <row r="309" spans="1:34" x14ac:dyDescent="0.25">
      <c r="A309" s="1">
        <v>292</v>
      </c>
      <c r="B309" s="1" t="s">
        <v>372</v>
      </c>
      <c r="C309" s="1">
        <v>2533.9999433606863</v>
      </c>
      <c r="D309" s="1">
        <v>77</v>
      </c>
      <c r="E309" s="1">
        <v>4</v>
      </c>
      <c r="F309" s="1">
        <v>46</v>
      </c>
      <c r="G309">
        <f t="shared" si="63"/>
        <v>3.5102979279968336</v>
      </c>
      <c r="H309" s="1">
        <v>380</v>
      </c>
      <c r="I309" s="1">
        <v>33.891796112060547</v>
      </c>
      <c r="J309">
        <f t="shared" si="64"/>
        <v>0.28691637958399951</v>
      </c>
      <c r="K309">
        <f t="shared" si="65"/>
        <v>991</v>
      </c>
      <c r="L309">
        <f t="shared" si="66"/>
        <v>59.957484817836523</v>
      </c>
      <c r="M309">
        <f t="shared" si="67"/>
        <v>-494.81782226562501</v>
      </c>
      <c r="N309" s="1">
        <v>48.643039703369141</v>
      </c>
      <c r="O309">
        <f t="shared" si="68"/>
        <v>35.070632934570313</v>
      </c>
      <c r="P309" s="1">
        <v>0.73991984128952026</v>
      </c>
      <c r="Q309" s="1">
        <v>1.8608426675200462E-2</v>
      </c>
      <c r="R309" s="1">
        <v>-5.1426439313217998E-4</v>
      </c>
      <c r="S309" s="1">
        <v>0.48233684897422791</v>
      </c>
      <c r="T309" s="1">
        <v>0</v>
      </c>
      <c r="U309" s="1">
        <v>39.026744842529297</v>
      </c>
      <c r="V309" s="1">
        <v>390.37579345703125</v>
      </c>
      <c r="W309" s="1">
        <v>33.996807098388672</v>
      </c>
      <c r="X309" s="1">
        <v>38.901447296142578</v>
      </c>
      <c r="Y309" s="1">
        <v>35.070632934570313</v>
      </c>
      <c r="Z309" s="1">
        <v>0</v>
      </c>
      <c r="AA309" s="1">
        <v>100.00617218017578</v>
      </c>
      <c r="AB309" s="1">
        <v>4948.17822265625</v>
      </c>
      <c r="AC309" s="1">
        <v>110005</v>
      </c>
      <c r="AD309" s="1" t="s">
        <v>79</v>
      </c>
      <c r="AE309" s="1">
        <v>120</v>
      </c>
      <c r="AF309" s="1">
        <v>100</v>
      </c>
      <c r="AG309">
        <f t="shared" si="69"/>
        <v>5.6705020785155158</v>
      </c>
      <c r="AH309" s="1">
        <v>3.3998904228210449</v>
      </c>
    </row>
    <row r="310" spans="1:34" x14ac:dyDescent="0.25">
      <c r="A310" s="1">
        <v>293</v>
      </c>
      <c r="B310" s="1" t="s">
        <v>373</v>
      </c>
      <c r="C310" s="1">
        <v>2563.999942690134</v>
      </c>
      <c r="D310" s="1">
        <v>77</v>
      </c>
      <c r="E310" s="1">
        <v>3</v>
      </c>
      <c r="F310" s="1">
        <v>8</v>
      </c>
      <c r="G310">
        <f t="shared" si="63"/>
        <v>3.5784040776148323</v>
      </c>
      <c r="H310" s="1">
        <v>371.86767578125</v>
      </c>
      <c r="I310" s="1">
        <v>33.930583953857422</v>
      </c>
      <c r="J310">
        <f t="shared" si="64"/>
        <v>0.29248307798869971</v>
      </c>
      <c r="K310">
        <f t="shared" si="65"/>
        <v>991</v>
      </c>
      <c r="L310">
        <f t="shared" si="66"/>
        <v>60.351356885118278</v>
      </c>
      <c r="M310">
        <f t="shared" si="67"/>
        <v>-494.804443359375</v>
      </c>
      <c r="N310" s="1">
        <v>48.841072082519531</v>
      </c>
      <c r="O310">
        <f t="shared" si="68"/>
        <v>34.948612213134766</v>
      </c>
      <c r="P310" s="1">
        <v>0.7389366626739502</v>
      </c>
      <c r="Q310" s="1">
        <v>2.5612059980630875E-2</v>
      </c>
      <c r="R310" s="1">
        <v>0</v>
      </c>
      <c r="S310" s="1">
        <v>0</v>
      </c>
      <c r="T310" s="1">
        <v>0</v>
      </c>
      <c r="U310" s="1">
        <v>38.956302642822266</v>
      </c>
      <c r="V310" s="1">
        <v>373.49252319335938</v>
      </c>
      <c r="W310" s="1">
        <v>33.99005126953125</v>
      </c>
      <c r="X310" s="1">
        <v>38.822132110595703</v>
      </c>
      <c r="Y310" s="1">
        <v>34.948612213134766</v>
      </c>
      <c r="Z310" s="1">
        <v>0</v>
      </c>
      <c r="AA310" s="1">
        <v>100.00514984130859</v>
      </c>
      <c r="AB310" s="1">
        <v>4948.04443359375</v>
      </c>
      <c r="AC310" s="1">
        <v>110005</v>
      </c>
      <c r="AD310" s="1" t="s">
        <v>117</v>
      </c>
      <c r="AE310" s="1">
        <v>120</v>
      </c>
      <c r="AF310" s="1">
        <v>100</v>
      </c>
      <c r="AG310">
        <f t="shared" si="69"/>
        <v>5.6323177295655587</v>
      </c>
      <c r="AH310" s="1">
        <v>3.3991801738739014</v>
      </c>
    </row>
    <row r="311" spans="1:34" x14ac:dyDescent="0.25">
      <c r="A311" s="1">
        <v>294</v>
      </c>
      <c r="B311" s="1" t="s">
        <v>374</v>
      </c>
      <c r="C311" s="1">
        <v>2566.4999426342547</v>
      </c>
      <c r="D311" s="1">
        <v>77</v>
      </c>
      <c r="E311" s="1">
        <v>3</v>
      </c>
      <c r="F311" s="1">
        <v>13</v>
      </c>
      <c r="G311">
        <f t="shared" si="63"/>
        <v>3.498111740109354</v>
      </c>
      <c r="H311" s="1">
        <v>372.76434326171875</v>
      </c>
      <c r="I311" s="1">
        <v>33.961380004882813</v>
      </c>
      <c r="J311">
        <f t="shared" si="64"/>
        <v>0.28592033395444771</v>
      </c>
      <c r="K311">
        <f t="shared" si="65"/>
        <v>991</v>
      </c>
      <c r="L311">
        <f t="shared" si="66"/>
        <v>60.548035182707693</v>
      </c>
      <c r="M311">
        <f t="shared" si="67"/>
        <v>-494.80800781250002</v>
      </c>
      <c r="N311" s="1">
        <v>48.931652069091797</v>
      </c>
      <c r="O311">
        <f t="shared" si="68"/>
        <v>34.918571472167969</v>
      </c>
      <c r="P311" s="1">
        <v>0.72244465351104736</v>
      </c>
      <c r="Q311" s="1">
        <v>2.4554284289479256E-2</v>
      </c>
      <c r="R311" s="1">
        <v>0</v>
      </c>
      <c r="S311" s="1">
        <v>0</v>
      </c>
      <c r="T311" s="1">
        <v>0</v>
      </c>
      <c r="U311" s="1">
        <v>38.950428009033203</v>
      </c>
      <c r="V311" s="1">
        <v>375.24478149414062</v>
      </c>
      <c r="W311" s="1">
        <v>34.043964385986328</v>
      </c>
      <c r="X311" s="1">
        <v>38.817237854003906</v>
      </c>
      <c r="Y311" s="1">
        <v>34.918571472167969</v>
      </c>
      <c r="Z311" s="1">
        <v>0</v>
      </c>
      <c r="AA311" s="1">
        <v>100.00558471679687</v>
      </c>
      <c r="AB311" s="1">
        <v>4948.080078125</v>
      </c>
      <c r="AC311" s="1">
        <v>110005</v>
      </c>
      <c r="AD311" s="1" t="s">
        <v>57</v>
      </c>
      <c r="AE311" s="1">
        <v>120</v>
      </c>
      <c r="AF311" s="1">
        <v>100</v>
      </c>
      <c r="AG311">
        <f t="shared" si="69"/>
        <v>5.6229513365711101</v>
      </c>
      <c r="AH311" s="1">
        <v>3.4045865535736084</v>
      </c>
    </row>
    <row r="312" spans="1:34" x14ac:dyDescent="0.25">
      <c r="A312" s="1">
        <v>295</v>
      </c>
      <c r="B312" s="1" t="s">
        <v>375</v>
      </c>
      <c r="C312" s="1">
        <v>2568.9999425783753</v>
      </c>
      <c r="D312" s="1">
        <v>77</v>
      </c>
      <c r="E312" s="1">
        <v>3</v>
      </c>
      <c r="F312" s="1">
        <v>18</v>
      </c>
      <c r="G312">
        <f t="shared" si="63"/>
        <v>3.4434128031360358</v>
      </c>
      <c r="H312" s="1">
        <v>373.64431762695312</v>
      </c>
      <c r="I312" s="1">
        <v>33.988376617431641</v>
      </c>
      <c r="J312">
        <f t="shared" si="64"/>
        <v>0.2814494823955791</v>
      </c>
      <c r="K312">
        <f t="shared" si="65"/>
        <v>991</v>
      </c>
      <c r="L312">
        <f t="shared" si="66"/>
        <v>60.580761506168919</v>
      </c>
      <c r="M312">
        <f t="shared" si="67"/>
        <v>-494.77866210937498</v>
      </c>
      <c r="N312" s="1">
        <v>49.008983612060547</v>
      </c>
      <c r="O312">
        <f t="shared" si="68"/>
        <v>34.931472778320312</v>
      </c>
      <c r="P312" s="1">
        <v>0.71176683902740479</v>
      </c>
      <c r="Q312" s="1">
        <v>2.2616289556026459E-2</v>
      </c>
      <c r="R312" s="1">
        <v>0</v>
      </c>
      <c r="S312" s="1">
        <v>0</v>
      </c>
      <c r="T312" s="1">
        <v>0</v>
      </c>
      <c r="U312" s="1">
        <v>38.940464019775391</v>
      </c>
      <c r="V312" s="1">
        <v>377.07199096679687</v>
      </c>
      <c r="W312" s="1">
        <v>34.087188720703125</v>
      </c>
      <c r="X312" s="1">
        <v>38.811225891113281</v>
      </c>
      <c r="Y312" s="1">
        <v>34.931472778320312</v>
      </c>
      <c r="Z312" s="1">
        <v>0</v>
      </c>
      <c r="AA312" s="1">
        <v>100.00421905517578</v>
      </c>
      <c r="AB312" s="1">
        <v>4947.78662109375</v>
      </c>
      <c r="AC312" s="1">
        <v>110005</v>
      </c>
      <c r="AD312" s="1" t="s">
        <v>120</v>
      </c>
      <c r="AE312" s="1">
        <v>120</v>
      </c>
      <c r="AF312" s="1">
        <v>100</v>
      </c>
      <c r="AG312">
        <f t="shared" si="69"/>
        <v>5.6269721707652547</v>
      </c>
      <c r="AH312" s="1">
        <v>3.4088625907897949</v>
      </c>
    </row>
    <row r="313" spans="1:34" x14ac:dyDescent="0.25">
      <c r="A313" s="1">
        <v>296</v>
      </c>
      <c r="B313" s="1" t="s">
        <v>376</v>
      </c>
      <c r="C313" s="1">
        <v>2571.499942522496</v>
      </c>
      <c r="D313" s="1">
        <v>77</v>
      </c>
      <c r="E313" s="1">
        <v>3</v>
      </c>
      <c r="F313" s="1">
        <v>20</v>
      </c>
      <c r="G313">
        <f t="shared" si="63"/>
        <v>3.4733057714189841</v>
      </c>
      <c r="H313" s="1">
        <v>375.11151123046875</v>
      </c>
      <c r="I313" s="1">
        <v>34.030410766601563</v>
      </c>
      <c r="J313">
        <f t="shared" si="64"/>
        <v>0.2838928027093216</v>
      </c>
      <c r="K313">
        <f t="shared" si="65"/>
        <v>991</v>
      </c>
      <c r="L313">
        <f t="shared" si="66"/>
        <v>60.607218225804225</v>
      </c>
      <c r="M313">
        <f t="shared" si="67"/>
        <v>-494.78857421875</v>
      </c>
      <c r="N313" s="1">
        <v>49.077304840087891</v>
      </c>
      <c r="O313">
        <f t="shared" si="68"/>
        <v>34.941822052001953</v>
      </c>
      <c r="P313" s="1">
        <v>0.71901094913482666</v>
      </c>
      <c r="Q313" s="1">
        <v>2.0017197355628014E-2</v>
      </c>
      <c r="R313" s="1">
        <v>0</v>
      </c>
      <c r="S313" s="1">
        <v>0</v>
      </c>
      <c r="T313" s="1">
        <v>0</v>
      </c>
      <c r="U313" s="1">
        <v>38.936187744140625</v>
      </c>
      <c r="V313" s="1">
        <v>378.9088134765625</v>
      </c>
      <c r="W313" s="1">
        <v>34.121173858642578</v>
      </c>
      <c r="X313" s="1">
        <v>38.804115295410156</v>
      </c>
      <c r="Y313" s="1">
        <v>34.941822052001953</v>
      </c>
      <c r="Z313" s="1">
        <v>0</v>
      </c>
      <c r="AA313" s="1">
        <v>100.00556945800781</v>
      </c>
      <c r="AB313" s="1">
        <v>4947.8857421875</v>
      </c>
      <c r="AC313" s="1">
        <v>110005</v>
      </c>
      <c r="AD313" s="1" t="s">
        <v>61</v>
      </c>
      <c r="AE313" s="1">
        <v>120</v>
      </c>
      <c r="AF313" s="1">
        <v>100</v>
      </c>
      <c r="AG313">
        <f t="shared" si="69"/>
        <v>5.6301994420985073</v>
      </c>
      <c r="AH313" s="1">
        <v>3.4123072624206543</v>
      </c>
    </row>
    <row r="314" spans="1:34" x14ac:dyDescent="0.25">
      <c r="A314" s="1">
        <v>297</v>
      </c>
      <c r="B314" s="1" t="s">
        <v>377</v>
      </c>
      <c r="C314" s="1">
        <v>2573.9999424666166</v>
      </c>
      <c r="D314" s="1">
        <v>77</v>
      </c>
      <c r="E314" s="1">
        <v>3</v>
      </c>
      <c r="F314" s="1">
        <v>20</v>
      </c>
      <c r="G314">
        <f t="shared" si="63"/>
        <v>3.5219605982404496</v>
      </c>
      <c r="H314" s="1">
        <v>376.90951538085937</v>
      </c>
      <c r="I314" s="1">
        <v>34.077507019042969</v>
      </c>
      <c r="J314">
        <f t="shared" si="64"/>
        <v>0.28786963517404279</v>
      </c>
      <c r="K314">
        <f t="shared" si="65"/>
        <v>991</v>
      </c>
      <c r="L314">
        <f t="shared" si="66"/>
        <v>60.687387907421005</v>
      </c>
      <c r="M314">
        <f t="shared" si="67"/>
        <v>-494.79921875000002</v>
      </c>
      <c r="N314" s="1">
        <v>49.157917022705078</v>
      </c>
      <c r="O314">
        <f t="shared" si="68"/>
        <v>34.944873809814453</v>
      </c>
      <c r="P314" s="1">
        <v>0.73027104139328003</v>
      </c>
      <c r="Q314" s="1">
        <v>1.716582290828228E-2</v>
      </c>
      <c r="R314" s="1">
        <v>0</v>
      </c>
      <c r="S314" s="1">
        <v>0</v>
      </c>
      <c r="T314" s="1">
        <v>0</v>
      </c>
      <c r="U314" s="1">
        <v>38.933902740478516</v>
      </c>
      <c r="V314" s="1">
        <v>380.70547485351562</v>
      </c>
      <c r="W314" s="1">
        <v>34.17193603515625</v>
      </c>
      <c r="X314" s="1">
        <v>38.801326751708984</v>
      </c>
      <c r="Y314" s="1">
        <v>34.944873809814453</v>
      </c>
      <c r="Z314" s="1">
        <v>0</v>
      </c>
      <c r="AA314" s="1">
        <v>100.00599670410156</v>
      </c>
      <c r="AB314" s="1">
        <v>4947.9921875</v>
      </c>
      <c r="AC314" s="1">
        <v>110005</v>
      </c>
      <c r="AD314" s="1" t="s">
        <v>123</v>
      </c>
      <c r="AE314" s="1">
        <v>120</v>
      </c>
      <c r="AF314" s="1">
        <v>100</v>
      </c>
      <c r="AG314">
        <f t="shared" si="69"/>
        <v>5.6311513957243164</v>
      </c>
      <c r="AH314" s="1">
        <v>3.4173986911773682</v>
      </c>
    </row>
    <row r="315" spans="1:34" x14ac:dyDescent="0.25">
      <c r="A315" s="1">
        <v>298</v>
      </c>
      <c r="B315" s="1" t="s">
        <v>378</v>
      </c>
      <c r="C315" s="1">
        <v>2576.4999424107373</v>
      </c>
      <c r="D315" s="1">
        <v>77</v>
      </c>
      <c r="E315" s="1">
        <v>3</v>
      </c>
      <c r="F315" s="1">
        <v>20</v>
      </c>
      <c r="G315">
        <f t="shared" si="63"/>
        <v>3.5165443441254327</v>
      </c>
      <c r="H315" s="1">
        <v>378.71517944335937</v>
      </c>
      <c r="I315" s="1">
        <v>34.121723175048828</v>
      </c>
      <c r="J315">
        <f t="shared" si="64"/>
        <v>0.28742693428270438</v>
      </c>
      <c r="K315">
        <f t="shared" si="65"/>
        <v>991</v>
      </c>
      <c r="L315">
        <f t="shared" si="66"/>
        <v>60.866599549179682</v>
      </c>
      <c r="M315">
        <f t="shared" si="67"/>
        <v>-494.79833984375</v>
      </c>
      <c r="N315" s="1">
        <v>49.239223480224609</v>
      </c>
      <c r="O315">
        <f t="shared" si="68"/>
        <v>34.914024353027344</v>
      </c>
      <c r="P315" s="1">
        <v>0.72917753458023071</v>
      </c>
      <c r="Q315" s="1">
        <v>1.6797013580799103E-2</v>
      </c>
      <c r="R315" s="1">
        <v>0</v>
      </c>
      <c r="S315" s="1">
        <v>0</v>
      </c>
      <c r="T315" s="1">
        <v>0</v>
      </c>
      <c r="U315" s="1">
        <v>38.924869537353516</v>
      </c>
      <c r="V315" s="1">
        <v>382.31399536132812</v>
      </c>
      <c r="W315" s="1">
        <v>34.214382171630859</v>
      </c>
      <c r="X315" s="1">
        <v>38.793659210205078</v>
      </c>
      <c r="Y315" s="1">
        <v>34.914024353027344</v>
      </c>
      <c r="Z315" s="1">
        <v>0</v>
      </c>
      <c r="AA315" s="1">
        <v>100.00581359863281</v>
      </c>
      <c r="AB315" s="1">
        <v>4947.9833984375</v>
      </c>
      <c r="AC315" s="1">
        <v>110005</v>
      </c>
      <c r="AD315" s="1" t="s">
        <v>65</v>
      </c>
      <c r="AE315" s="1">
        <v>120</v>
      </c>
      <c r="AF315" s="1">
        <v>100</v>
      </c>
      <c r="AG315">
        <f t="shared" si="69"/>
        <v>5.6215347721099542</v>
      </c>
      <c r="AH315" s="1">
        <v>3.4216370582580566</v>
      </c>
    </row>
    <row r="316" spans="1:34" x14ac:dyDescent="0.25">
      <c r="A316" s="1">
        <v>299</v>
      </c>
      <c r="B316" s="1" t="s">
        <v>379</v>
      </c>
      <c r="C316" s="1">
        <v>2578.9999423548579</v>
      </c>
      <c r="D316" s="1">
        <v>77</v>
      </c>
      <c r="E316" s="1">
        <v>3</v>
      </c>
      <c r="F316" s="1">
        <v>20</v>
      </c>
      <c r="G316">
        <f t="shared" si="63"/>
        <v>3.3459488361655505</v>
      </c>
      <c r="H316" s="1">
        <v>380.49209594726562</v>
      </c>
      <c r="I316" s="1">
        <v>34.163654327392578</v>
      </c>
      <c r="J316">
        <f t="shared" si="64"/>
        <v>0.27348320457054448</v>
      </c>
      <c r="K316">
        <f t="shared" si="65"/>
        <v>991</v>
      </c>
      <c r="L316">
        <f t="shared" si="66"/>
        <v>60.878998717534955</v>
      </c>
      <c r="M316">
        <f t="shared" si="67"/>
        <v>-494.777587890625</v>
      </c>
      <c r="N316" s="1">
        <v>49.301071166992188</v>
      </c>
      <c r="O316">
        <f t="shared" si="68"/>
        <v>34.924236297607422</v>
      </c>
      <c r="P316" s="1">
        <v>0.69359689950942993</v>
      </c>
      <c r="Q316" s="1">
        <v>1.6534218564629555E-2</v>
      </c>
      <c r="R316" s="1">
        <v>0</v>
      </c>
      <c r="S316" s="1">
        <v>0</v>
      </c>
      <c r="T316" s="1">
        <v>0</v>
      </c>
      <c r="U316" s="1">
        <v>38.918075561523438</v>
      </c>
      <c r="V316" s="1">
        <v>384.11190795898437</v>
      </c>
      <c r="W316" s="1">
        <v>34.241569519042969</v>
      </c>
      <c r="X316" s="1">
        <v>38.784645080566406</v>
      </c>
      <c r="Y316" s="1">
        <v>34.924236297607422</v>
      </c>
      <c r="Z316" s="1">
        <v>0</v>
      </c>
      <c r="AA316" s="1">
        <v>100.00333404541016</v>
      </c>
      <c r="AB316" s="1">
        <v>4947.77587890625</v>
      </c>
      <c r="AC316" s="1">
        <v>110005</v>
      </c>
      <c r="AD316" s="1" t="s">
        <v>126</v>
      </c>
      <c r="AE316" s="1">
        <v>120</v>
      </c>
      <c r="AF316" s="1">
        <v>100</v>
      </c>
      <c r="AG316">
        <f t="shared" si="69"/>
        <v>5.6247165341989751</v>
      </c>
      <c r="AH316" s="1">
        <v>3.4242711067199707</v>
      </c>
    </row>
    <row r="317" spans="1:34" x14ac:dyDescent="0.25">
      <c r="A317" s="1">
        <v>300</v>
      </c>
      <c r="B317" s="1" t="s">
        <v>380</v>
      </c>
      <c r="C317" s="1">
        <v>2581.4999422989786</v>
      </c>
      <c r="D317" s="1">
        <v>77</v>
      </c>
      <c r="E317" s="1">
        <v>3</v>
      </c>
      <c r="F317" s="1">
        <v>20</v>
      </c>
      <c r="G317">
        <f t="shared" ref="G317:G348" si="70">J317*K317/$A$9</f>
        <v>3.3547057249331611</v>
      </c>
      <c r="H317" s="1">
        <v>382.24603271484375</v>
      </c>
      <c r="I317" s="1">
        <v>34.203544616699219</v>
      </c>
      <c r="J317">
        <f t="shared" ref="J317:J348" si="71">IF(E317=3,AA317*1.2028/(O317+273)*(Q317/(1000-I317)*H317+P317),IF(E317=4,(R317*H317+S317),0))</f>
        <v>0.27419895430836128</v>
      </c>
      <c r="K317">
        <f t="shared" ref="K317:K348" si="72">($I$9-$A$9*T317)</f>
        <v>991</v>
      </c>
      <c r="L317">
        <f t="shared" ref="L317:L348" si="73">100*AH317/AG317</f>
        <v>60.913820555140489</v>
      </c>
      <c r="M317">
        <f t="shared" ref="M317:M348" si="74">AB317/-10</f>
        <v>-494.776123046875</v>
      </c>
      <c r="N317" s="1">
        <v>49.351234436035156</v>
      </c>
      <c r="O317">
        <f t="shared" ref="O317:O348" si="75">Y317</f>
        <v>34.931468963623047</v>
      </c>
      <c r="P317" s="1">
        <v>0.69560182094573975</v>
      </c>
      <c r="Q317" s="1">
        <v>1.5996208414435387E-2</v>
      </c>
      <c r="R317" s="1">
        <v>0</v>
      </c>
      <c r="S317" s="1">
        <v>0</v>
      </c>
      <c r="T317" s="1">
        <v>0</v>
      </c>
      <c r="U317" s="1">
        <v>38.914169311523438</v>
      </c>
      <c r="V317" s="1">
        <v>386.04559326171875</v>
      </c>
      <c r="W317" s="1">
        <v>34.273593902587891</v>
      </c>
      <c r="X317" s="1">
        <v>38.783821105957031</v>
      </c>
      <c r="Y317" s="1">
        <v>34.931468963623047</v>
      </c>
      <c r="Z317" s="1">
        <v>0</v>
      </c>
      <c r="AA317" s="1">
        <v>100.00711059570312</v>
      </c>
      <c r="AB317" s="1">
        <v>4947.76123046875</v>
      </c>
      <c r="AC317" s="1">
        <v>110005</v>
      </c>
      <c r="AD317" s="1" t="s">
        <v>69</v>
      </c>
      <c r="AE317" s="1">
        <v>120</v>
      </c>
      <c r="AF317" s="1">
        <v>100</v>
      </c>
      <c r="AG317">
        <f t="shared" ref="AG317:AG348" si="76">0.61365*EXP(17.502*O317/(240.97+O317))</f>
        <v>5.6269709815035744</v>
      </c>
      <c r="AH317" s="1">
        <v>3.427603006362915</v>
      </c>
    </row>
    <row r="318" spans="1:34" x14ac:dyDescent="0.25">
      <c r="A318" s="1">
        <v>301</v>
      </c>
      <c r="B318" s="1" t="s">
        <v>381</v>
      </c>
      <c r="C318" s="1">
        <v>2583.9999422430992</v>
      </c>
      <c r="D318" s="1">
        <v>77</v>
      </c>
      <c r="E318" s="1">
        <v>3</v>
      </c>
      <c r="F318" s="1">
        <v>20</v>
      </c>
      <c r="G318">
        <f t="shared" si="70"/>
        <v>3.3914771329434017</v>
      </c>
      <c r="H318" s="1">
        <v>384.00540161132812</v>
      </c>
      <c r="I318" s="1">
        <v>34.242561340332031</v>
      </c>
      <c r="J318">
        <f t="shared" si="71"/>
        <v>0.27720448816187238</v>
      </c>
      <c r="K318">
        <f t="shared" si="72"/>
        <v>991</v>
      </c>
      <c r="L318">
        <f t="shared" si="73"/>
        <v>61.013217982650964</v>
      </c>
      <c r="M318">
        <f t="shared" si="74"/>
        <v>-494.78476562499998</v>
      </c>
      <c r="N318" s="1">
        <v>49.45001220703125</v>
      </c>
      <c r="O318">
        <f t="shared" si="75"/>
        <v>34.929882049560547</v>
      </c>
      <c r="P318" s="1">
        <v>0.70400112867355347</v>
      </c>
      <c r="Q318" s="1">
        <v>1.4175713993608952E-2</v>
      </c>
      <c r="R318" s="1">
        <v>0</v>
      </c>
      <c r="S318" s="1">
        <v>0</v>
      </c>
      <c r="T318" s="1">
        <v>0</v>
      </c>
      <c r="U318" s="1">
        <v>38.910987854003906</v>
      </c>
      <c r="V318" s="1">
        <v>387.64630126953125</v>
      </c>
      <c r="W318" s="1">
        <v>34.327201843261719</v>
      </c>
      <c r="X318" s="1">
        <v>38.775341033935547</v>
      </c>
      <c r="Y318" s="1">
        <v>34.929882049560547</v>
      </c>
      <c r="Z318" s="1">
        <v>0</v>
      </c>
      <c r="AA318" s="1">
        <v>100.00506591796875</v>
      </c>
      <c r="AB318" s="1">
        <v>4947.84765625</v>
      </c>
      <c r="AC318" s="1">
        <v>110005</v>
      </c>
      <c r="AD318" s="1" t="s">
        <v>172</v>
      </c>
      <c r="AE318" s="1">
        <v>120</v>
      </c>
      <c r="AF318" s="1">
        <v>100</v>
      </c>
      <c r="AG318">
        <f t="shared" si="76"/>
        <v>5.6264762675934508</v>
      </c>
      <c r="AH318" s="1">
        <v>3.432894229888916</v>
      </c>
    </row>
    <row r="319" spans="1:34" x14ac:dyDescent="0.25">
      <c r="A319" s="1">
        <v>302</v>
      </c>
      <c r="B319" s="1" t="s">
        <v>382</v>
      </c>
      <c r="C319" s="1">
        <v>2586.4999421872199</v>
      </c>
      <c r="D319" s="1">
        <v>77</v>
      </c>
      <c r="E319" s="1">
        <v>3</v>
      </c>
      <c r="F319" s="1">
        <v>20</v>
      </c>
      <c r="G319">
        <f t="shared" si="70"/>
        <v>3.4445775792986248</v>
      </c>
      <c r="H319" s="1">
        <v>385.74777221679687</v>
      </c>
      <c r="I319" s="1">
        <v>34.279571533203125</v>
      </c>
      <c r="J319">
        <f t="shared" si="71"/>
        <v>0.28154468609807126</v>
      </c>
      <c r="K319">
        <f t="shared" si="72"/>
        <v>991</v>
      </c>
      <c r="L319">
        <f t="shared" si="73"/>
        <v>60.985681706158637</v>
      </c>
      <c r="M319">
        <f t="shared" si="74"/>
        <v>-494.75668945312498</v>
      </c>
      <c r="N319" s="1">
        <v>49.482769012451172</v>
      </c>
      <c r="O319">
        <f t="shared" si="75"/>
        <v>34.944587707519531</v>
      </c>
      <c r="P319" s="1">
        <v>0.7150844931602478</v>
      </c>
      <c r="Q319" s="1">
        <v>1.4291370287537575E-2</v>
      </c>
      <c r="R319" s="1">
        <v>0</v>
      </c>
      <c r="S319" s="1">
        <v>0</v>
      </c>
      <c r="T319" s="1">
        <v>0</v>
      </c>
      <c r="U319" s="1">
        <v>38.902969360351563</v>
      </c>
      <c r="V319" s="1">
        <v>389.40383911132812</v>
      </c>
      <c r="W319" s="1">
        <v>34.340160369873047</v>
      </c>
      <c r="X319" s="1">
        <v>38.769794464111328</v>
      </c>
      <c r="Y319" s="1">
        <v>34.944587707519531</v>
      </c>
      <c r="Z319" s="1">
        <v>0</v>
      </c>
      <c r="AA319" s="1">
        <v>100.003662109375</v>
      </c>
      <c r="AB319" s="1">
        <v>4947.56689453125</v>
      </c>
      <c r="AC319" s="1">
        <v>110005</v>
      </c>
      <c r="AD319" s="1" t="s">
        <v>73</v>
      </c>
      <c r="AE319" s="1">
        <v>120</v>
      </c>
      <c r="AF319" s="1">
        <v>100</v>
      </c>
      <c r="AG319">
        <f t="shared" si="76"/>
        <v>5.6310621441294453</v>
      </c>
      <c r="AH319" s="1">
        <v>3.4341416358947754</v>
      </c>
    </row>
    <row r="320" spans="1:34" x14ac:dyDescent="0.25">
      <c r="A320" s="1">
        <v>303</v>
      </c>
      <c r="B320" s="1" t="s">
        <v>383</v>
      </c>
      <c r="C320" s="1">
        <v>2587.9999421536922</v>
      </c>
      <c r="D320" s="1">
        <v>77</v>
      </c>
      <c r="E320" s="1">
        <v>4</v>
      </c>
      <c r="F320" s="1">
        <v>48</v>
      </c>
      <c r="G320">
        <f t="shared" si="70"/>
        <v>3.4316380702873208</v>
      </c>
      <c r="H320" s="1">
        <v>380</v>
      </c>
      <c r="I320" s="1">
        <v>34.291297912597656</v>
      </c>
      <c r="J320">
        <f t="shared" si="71"/>
        <v>0.28048706729896367</v>
      </c>
      <c r="K320">
        <f t="shared" si="72"/>
        <v>991</v>
      </c>
      <c r="L320">
        <f t="shared" si="73"/>
        <v>60.987535470270906</v>
      </c>
      <c r="M320">
        <f t="shared" si="74"/>
        <v>-494.799560546875</v>
      </c>
      <c r="N320" s="1">
        <v>49.518165588378906</v>
      </c>
      <c r="O320">
        <f t="shared" si="75"/>
        <v>34.956405639648438</v>
      </c>
      <c r="P320" s="1">
        <v>0.70640271902084351</v>
      </c>
      <c r="Q320" s="1">
        <v>1.3802400790154934E-2</v>
      </c>
      <c r="R320" s="1">
        <v>-8.1127864541485906E-4</v>
      </c>
      <c r="S320" s="1">
        <v>0.58877295255661011</v>
      </c>
      <c r="T320" s="1">
        <v>0</v>
      </c>
      <c r="U320" s="1">
        <v>38.899829864501953</v>
      </c>
      <c r="V320" s="1">
        <v>390.48297119140625</v>
      </c>
      <c r="W320" s="1">
        <v>34.363239288330078</v>
      </c>
      <c r="X320" s="1">
        <v>38.769237518310547</v>
      </c>
      <c r="Y320" s="1">
        <v>34.956405639648438</v>
      </c>
      <c r="Z320" s="1">
        <v>0</v>
      </c>
      <c r="AA320" s="1">
        <v>100.00498199462891</v>
      </c>
      <c r="AB320" s="1">
        <v>4947.99560546875</v>
      </c>
      <c r="AC320" s="1">
        <v>110005</v>
      </c>
      <c r="AD320" s="1" t="s">
        <v>79</v>
      </c>
      <c r="AE320" s="1">
        <v>120</v>
      </c>
      <c r="AF320" s="1">
        <v>100</v>
      </c>
      <c r="AG320">
        <f t="shared" si="76"/>
        <v>5.6347498537045277</v>
      </c>
      <c r="AH320" s="1">
        <v>3.4364950656890869</v>
      </c>
    </row>
    <row r="321" spans="1:34" x14ac:dyDescent="0.25">
      <c r="A321" s="1">
        <v>304</v>
      </c>
      <c r="B321" s="1" t="s">
        <v>384</v>
      </c>
      <c r="C321" s="1">
        <v>2657.9999405890703</v>
      </c>
      <c r="D321" s="1">
        <v>77</v>
      </c>
      <c r="E321" s="1">
        <v>3</v>
      </c>
      <c r="F321" s="1">
        <v>8</v>
      </c>
      <c r="G321">
        <f t="shared" si="70"/>
        <v>3.3032692735825995</v>
      </c>
      <c r="H321" s="1">
        <v>371.585693359375</v>
      </c>
      <c r="I321" s="1">
        <v>30.260702133178711</v>
      </c>
      <c r="J321">
        <f t="shared" si="71"/>
        <v>0.26999476403651923</v>
      </c>
      <c r="K321">
        <f t="shared" si="72"/>
        <v>991</v>
      </c>
      <c r="L321">
        <f t="shared" si="73"/>
        <v>54.859875347023518</v>
      </c>
      <c r="M321">
        <f t="shared" si="74"/>
        <v>-494.77094726562501</v>
      </c>
      <c r="N321" s="1">
        <v>44.214859008789063</v>
      </c>
      <c r="O321">
        <f t="shared" si="75"/>
        <v>34.703132629394531</v>
      </c>
      <c r="P321" s="1">
        <v>0.65051853656768799</v>
      </c>
      <c r="Q321" s="1">
        <v>0.10486539453268051</v>
      </c>
      <c r="R321" s="1">
        <v>0</v>
      </c>
      <c r="S321" s="1">
        <v>0</v>
      </c>
      <c r="T321" s="1">
        <v>0</v>
      </c>
      <c r="U321" s="1">
        <v>38.780055999755859</v>
      </c>
      <c r="V321" s="1">
        <v>373.07733154296875</v>
      </c>
      <c r="W321" s="1">
        <v>30.480842590332031</v>
      </c>
      <c r="X321" s="1">
        <v>38.645877838134766</v>
      </c>
      <c r="Y321" s="1">
        <v>34.703132629394531</v>
      </c>
      <c r="Z321" s="1">
        <v>0</v>
      </c>
      <c r="AA321" s="1">
        <v>100.00086975097656</v>
      </c>
      <c r="AB321" s="1">
        <v>4947.70947265625</v>
      </c>
      <c r="AC321" s="1">
        <v>110005</v>
      </c>
      <c r="AD321" s="1" t="s">
        <v>117</v>
      </c>
      <c r="AE321" s="1">
        <v>120</v>
      </c>
      <c r="AF321" s="1">
        <v>100</v>
      </c>
      <c r="AG321">
        <f t="shared" si="76"/>
        <v>5.5561755155891746</v>
      </c>
      <c r="AH321" s="1">
        <v>3.0481109619140625</v>
      </c>
    </row>
    <row r="322" spans="1:34" x14ac:dyDescent="0.25">
      <c r="A322" s="1">
        <v>305</v>
      </c>
      <c r="B322" s="1" t="s">
        <v>385</v>
      </c>
      <c r="C322" s="1">
        <v>2660.499940533191</v>
      </c>
      <c r="D322" s="1">
        <v>77</v>
      </c>
      <c r="E322" s="1">
        <v>3</v>
      </c>
      <c r="F322" s="1">
        <v>13</v>
      </c>
      <c r="G322">
        <f t="shared" si="70"/>
        <v>3.2540826129265361</v>
      </c>
      <c r="H322" s="1">
        <v>372.39108276367187</v>
      </c>
      <c r="I322" s="1">
        <v>30.378284454345703</v>
      </c>
      <c r="J322">
        <f t="shared" si="71"/>
        <v>0.26597446180327894</v>
      </c>
      <c r="K322">
        <f t="shared" si="72"/>
        <v>991</v>
      </c>
      <c r="L322">
        <f t="shared" si="73"/>
        <v>55.428559198368959</v>
      </c>
      <c r="M322">
        <f t="shared" si="74"/>
        <v>-494.80439453125001</v>
      </c>
      <c r="N322" s="1">
        <v>44.537590026855469</v>
      </c>
      <c r="O322">
        <f t="shared" si="75"/>
        <v>34.642177581787109</v>
      </c>
      <c r="P322" s="1">
        <v>0.64339172840118408</v>
      </c>
      <c r="Q322" s="1">
        <v>9.5964707434177399E-2</v>
      </c>
      <c r="R322" s="1">
        <v>0</v>
      </c>
      <c r="S322" s="1">
        <v>0</v>
      </c>
      <c r="T322" s="1">
        <v>0</v>
      </c>
      <c r="U322" s="1">
        <v>38.776523590087891</v>
      </c>
      <c r="V322" s="1">
        <v>374.48297119140625</v>
      </c>
      <c r="W322" s="1">
        <v>30.691267013549805</v>
      </c>
      <c r="X322" s="1">
        <v>38.639511108398437</v>
      </c>
      <c r="Y322" s="1">
        <v>34.642177581787109</v>
      </c>
      <c r="Z322" s="1">
        <v>0</v>
      </c>
      <c r="AA322" s="1">
        <v>100.00582122802734</v>
      </c>
      <c r="AB322" s="1">
        <v>4948.0439453125</v>
      </c>
      <c r="AC322" s="1">
        <v>110005</v>
      </c>
      <c r="AD322" s="1" t="s">
        <v>57</v>
      </c>
      <c r="AE322" s="1">
        <v>120</v>
      </c>
      <c r="AF322" s="1">
        <v>100</v>
      </c>
      <c r="AG322">
        <f t="shared" si="76"/>
        <v>5.5374079072439475</v>
      </c>
      <c r="AH322" s="1">
        <v>3.069305419921875</v>
      </c>
    </row>
    <row r="323" spans="1:34" x14ac:dyDescent="0.25">
      <c r="A323" s="1">
        <v>306</v>
      </c>
      <c r="B323" s="1" t="s">
        <v>386</v>
      </c>
      <c r="C323" s="1">
        <v>2662.9999404773116</v>
      </c>
      <c r="D323" s="1">
        <v>77</v>
      </c>
      <c r="E323" s="1">
        <v>3</v>
      </c>
      <c r="F323" s="1">
        <v>18</v>
      </c>
      <c r="G323">
        <f t="shared" si="70"/>
        <v>3.1266447696458206</v>
      </c>
      <c r="H323" s="1">
        <v>373.14453125</v>
      </c>
      <c r="I323" s="1">
        <v>30.488142013549805</v>
      </c>
      <c r="J323">
        <f t="shared" si="71"/>
        <v>0.25555825059668158</v>
      </c>
      <c r="K323">
        <f t="shared" si="72"/>
        <v>991</v>
      </c>
      <c r="L323">
        <f t="shared" si="73"/>
        <v>55.635573052951727</v>
      </c>
      <c r="M323">
        <f t="shared" si="74"/>
        <v>-494.77358398437502</v>
      </c>
      <c r="N323" s="1">
        <v>44.836032867431641</v>
      </c>
      <c r="O323">
        <f t="shared" si="75"/>
        <v>34.689857482910156</v>
      </c>
      <c r="P323" s="1">
        <v>0.61878407001495361</v>
      </c>
      <c r="Q323" s="1">
        <v>9.0729936957359314E-2</v>
      </c>
      <c r="R323" s="1">
        <v>0</v>
      </c>
      <c r="S323" s="1">
        <v>0</v>
      </c>
      <c r="T323" s="1">
        <v>0</v>
      </c>
      <c r="U323" s="1">
        <v>38.771377563476563</v>
      </c>
      <c r="V323" s="1">
        <v>375.9725341796875</v>
      </c>
      <c r="W323" s="1">
        <v>30.887311935424805</v>
      </c>
      <c r="X323" s="1">
        <v>38.633876800537109</v>
      </c>
      <c r="Y323" s="1">
        <v>34.689857482910156</v>
      </c>
      <c r="Z323" s="1">
        <v>0</v>
      </c>
      <c r="AA323" s="1">
        <v>100.00655364990234</v>
      </c>
      <c r="AB323" s="1">
        <v>4947.73583984375</v>
      </c>
      <c r="AC323" s="1">
        <v>110005</v>
      </c>
      <c r="AD323" s="1" t="s">
        <v>120</v>
      </c>
      <c r="AE323" s="1">
        <v>120</v>
      </c>
      <c r="AF323" s="1">
        <v>100</v>
      </c>
      <c r="AG323">
        <f t="shared" si="76"/>
        <v>5.5520834932805778</v>
      </c>
      <c r="AH323" s="1">
        <v>3.0889334678649902</v>
      </c>
    </row>
    <row r="324" spans="1:34" x14ac:dyDescent="0.25">
      <c r="A324" s="1">
        <v>307</v>
      </c>
      <c r="B324" s="1" t="s">
        <v>387</v>
      </c>
      <c r="C324" s="1">
        <v>2665.4999404214323</v>
      </c>
      <c r="D324" s="1">
        <v>77</v>
      </c>
      <c r="E324" s="1">
        <v>3</v>
      </c>
      <c r="F324" s="1">
        <v>20</v>
      </c>
      <c r="G324">
        <f t="shared" si="70"/>
        <v>3.0680634736531176</v>
      </c>
      <c r="H324" s="1">
        <v>374.36831665039062</v>
      </c>
      <c r="I324" s="1">
        <v>30.659782409667969</v>
      </c>
      <c r="J324">
        <f t="shared" si="71"/>
        <v>0.25077007201402879</v>
      </c>
      <c r="K324">
        <f t="shared" si="72"/>
        <v>991</v>
      </c>
      <c r="L324">
        <f t="shared" si="73"/>
        <v>55.956931386332109</v>
      </c>
      <c r="M324">
        <f t="shared" si="74"/>
        <v>-494.722412109375</v>
      </c>
      <c r="N324" s="1">
        <v>45.1240234375</v>
      </c>
      <c r="O324">
        <f t="shared" si="75"/>
        <v>34.692646026611328</v>
      </c>
      <c r="P324" s="1">
        <v>0.60953438282012939</v>
      </c>
      <c r="Q324" s="1">
        <v>8.2775525748729706E-2</v>
      </c>
      <c r="R324" s="1">
        <v>0</v>
      </c>
      <c r="S324" s="1">
        <v>0</v>
      </c>
      <c r="T324" s="1">
        <v>0</v>
      </c>
      <c r="U324" s="1">
        <v>38.762802124023438</v>
      </c>
      <c r="V324" s="1">
        <v>377.5205078125</v>
      </c>
      <c r="W324" s="1">
        <v>31.072517395019531</v>
      </c>
      <c r="X324" s="1">
        <v>38.624824523925781</v>
      </c>
      <c r="Y324" s="1">
        <v>34.692646026611328</v>
      </c>
      <c r="Z324" s="1">
        <v>0</v>
      </c>
      <c r="AA324" s="1">
        <v>100.00015258789062</v>
      </c>
      <c r="AB324" s="1">
        <v>4947.22412109375</v>
      </c>
      <c r="AC324" s="1">
        <v>110005</v>
      </c>
      <c r="AD324" s="1" t="s">
        <v>61</v>
      </c>
      <c r="AE324" s="1">
        <v>120</v>
      </c>
      <c r="AF324" s="1">
        <v>100</v>
      </c>
      <c r="AG324">
        <f t="shared" si="76"/>
        <v>5.5529428357200334</v>
      </c>
      <c r="AH324" s="1">
        <v>3.1072564125061035</v>
      </c>
    </row>
    <row r="325" spans="1:34" x14ac:dyDescent="0.25">
      <c r="A325" s="1">
        <v>308</v>
      </c>
      <c r="B325" s="1" t="s">
        <v>388</v>
      </c>
      <c r="C325" s="1">
        <v>2667.9999403655529</v>
      </c>
      <c r="D325" s="1">
        <v>77</v>
      </c>
      <c r="E325" s="1">
        <v>3</v>
      </c>
      <c r="F325" s="1">
        <v>20</v>
      </c>
      <c r="G325">
        <f t="shared" si="70"/>
        <v>2.973654965585963</v>
      </c>
      <c r="H325" s="1">
        <v>375.8765869140625</v>
      </c>
      <c r="I325" s="1">
        <v>30.857402801513672</v>
      </c>
      <c r="J325">
        <f t="shared" si="71"/>
        <v>0.24305353401863067</v>
      </c>
      <c r="K325">
        <f t="shared" si="72"/>
        <v>991</v>
      </c>
      <c r="L325">
        <f t="shared" si="73"/>
        <v>56.383977875099511</v>
      </c>
      <c r="M325">
        <f t="shared" si="74"/>
        <v>-494.81425781249999</v>
      </c>
      <c r="N325" s="1">
        <v>45.345676422119141</v>
      </c>
      <c r="O325">
        <f t="shared" si="75"/>
        <v>34.642387390136719</v>
      </c>
      <c r="P325" s="1">
        <v>0.59256517887115479</v>
      </c>
      <c r="Q325" s="1">
        <v>7.5001366436481476E-2</v>
      </c>
      <c r="R325" s="1">
        <v>0</v>
      </c>
      <c r="S325" s="1">
        <v>0</v>
      </c>
      <c r="T325" s="1">
        <v>0</v>
      </c>
      <c r="U325" s="1">
        <v>38.763423919677734</v>
      </c>
      <c r="V325" s="1">
        <v>378.8902587890625</v>
      </c>
      <c r="W325" s="1">
        <v>31.2220458984375</v>
      </c>
      <c r="X325" s="1">
        <v>38.623207092285156</v>
      </c>
      <c r="Y325" s="1">
        <v>34.642387390136719</v>
      </c>
      <c r="Z325" s="1">
        <v>0</v>
      </c>
      <c r="AA325" s="1">
        <v>100.00136566162109</v>
      </c>
      <c r="AB325" s="1">
        <v>4948.142578125</v>
      </c>
      <c r="AC325" s="1">
        <v>110005</v>
      </c>
      <c r="AD325" s="1" t="s">
        <v>123</v>
      </c>
      <c r="AE325" s="1">
        <v>120</v>
      </c>
      <c r="AF325" s="1">
        <v>100</v>
      </c>
      <c r="AG325">
        <f t="shared" si="76"/>
        <v>5.5374724110491522</v>
      </c>
      <c r="AH325" s="1">
        <v>3.1222472190856934</v>
      </c>
    </row>
    <row r="326" spans="1:34" x14ac:dyDescent="0.25">
      <c r="A326" s="1">
        <v>309</v>
      </c>
      <c r="B326" s="1" t="s">
        <v>389</v>
      </c>
      <c r="C326" s="1">
        <v>2670.4999403096735</v>
      </c>
      <c r="D326" s="1">
        <v>77</v>
      </c>
      <c r="E326" s="1">
        <v>3</v>
      </c>
      <c r="F326" s="1">
        <v>20</v>
      </c>
      <c r="G326">
        <f t="shared" si="70"/>
        <v>2.9281021435394563</v>
      </c>
      <c r="H326" s="1">
        <v>377.32537841796875</v>
      </c>
      <c r="I326" s="1">
        <v>31.038213729858398</v>
      </c>
      <c r="J326">
        <f t="shared" si="71"/>
        <v>0.23933024583924922</v>
      </c>
      <c r="K326">
        <f t="shared" si="72"/>
        <v>991</v>
      </c>
      <c r="L326">
        <f t="shared" si="73"/>
        <v>56.775822551283177</v>
      </c>
      <c r="M326">
        <f t="shared" si="74"/>
        <v>-494.75283203125002</v>
      </c>
      <c r="N326" s="1">
        <v>45.598209381103516</v>
      </c>
      <c r="O326">
        <f t="shared" si="75"/>
        <v>34.609809875488281</v>
      </c>
      <c r="P326" s="1">
        <v>0.58527117967605591</v>
      </c>
      <c r="Q326" s="1">
        <v>6.885240226984024E-2</v>
      </c>
      <c r="R326" s="1">
        <v>0</v>
      </c>
      <c r="S326" s="1">
        <v>0</v>
      </c>
      <c r="T326" s="1">
        <v>0</v>
      </c>
      <c r="U326" s="1">
        <v>38.757167816162109</v>
      </c>
      <c r="V326" s="1">
        <v>380.45083618164062</v>
      </c>
      <c r="W326" s="1">
        <v>31.383073806762695</v>
      </c>
      <c r="X326" s="1">
        <v>38.615108489990234</v>
      </c>
      <c r="Y326" s="1">
        <v>34.609809875488281</v>
      </c>
      <c r="Z326" s="1">
        <v>0</v>
      </c>
      <c r="AA326" s="1">
        <v>99.998603820800781</v>
      </c>
      <c r="AB326" s="1">
        <v>4947.5283203125</v>
      </c>
      <c r="AC326" s="1">
        <v>110005</v>
      </c>
      <c r="AD326" s="1" t="s">
        <v>65</v>
      </c>
      <c r="AE326" s="1">
        <v>120</v>
      </c>
      <c r="AF326" s="1">
        <v>100</v>
      </c>
      <c r="AG326">
        <f t="shared" si="76"/>
        <v>5.5274645490857299</v>
      </c>
      <c r="AH326" s="1">
        <v>3.138263463973999</v>
      </c>
    </row>
    <row r="327" spans="1:34" x14ac:dyDescent="0.25">
      <c r="A327" s="1">
        <v>310</v>
      </c>
      <c r="B327" s="1" t="s">
        <v>390</v>
      </c>
      <c r="C327" s="1">
        <v>2672.9999402537942</v>
      </c>
      <c r="D327" s="1">
        <v>77</v>
      </c>
      <c r="E327" s="1">
        <v>3</v>
      </c>
      <c r="F327" s="1">
        <v>20</v>
      </c>
      <c r="G327">
        <f t="shared" si="70"/>
        <v>2.9183096427250823</v>
      </c>
      <c r="H327" s="1">
        <v>378.806884765625</v>
      </c>
      <c r="I327" s="1">
        <v>31.205947875976562</v>
      </c>
      <c r="J327">
        <f t="shared" si="71"/>
        <v>0.23852984970810462</v>
      </c>
      <c r="K327">
        <f t="shared" si="72"/>
        <v>991</v>
      </c>
      <c r="L327">
        <f t="shared" si="73"/>
        <v>56.980692863068519</v>
      </c>
      <c r="M327">
        <f t="shared" si="74"/>
        <v>-494.74672851562502</v>
      </c>
      <c r="N327" s="1">
        <v>45.79913330078125</v>
      </c>
      <c r="O327">
        <f t="shared" si="75"/>
        <v>34.624420166015625</v>
      </c>
      <c r="P327" s="1">
        <v>0.58477592468261719</v>
      </c>
      <c r="Q327" s="1">
        <v>6.4660355448722839E-2</v>
      </c>
      <c r="R327" s="1">
        <v>0</v>
      </c>
      <c r="S327" s="1">
        <v>0</v>
      </c>
      <c r="T327" s="1">
        <v>0</v>
      </c>
      <c r="U327" s="1">
        <v>38.751426696777344</v>
      </c>
      <c r="V327" s="1">
        <v>381.90750122070312</v>
      </c>
      <c r="W327" s="1">
        <v>31.521547317504883</v>
      </c>
      <c r="X327" s="1">
        <v>38.615413665771484</v>
      </c>
      <c r="Y327" s="1">
        <v>34.624420166015625</v>
      </c>
      <c r="Z327" s="1">
        <v>0</v>
      </c>
      <c r="AA327" s="1">
        <v>99.999656677246094</v>
      </c>
      <c r="AB327" s="1">
        <v>4947.46728515625</v>
      </c>
      <c r="AC327" s="1">
        <v>110005</v>
      </c>
      <c r="AD327" s="1" t="s">
        <v>126</v>
      </c>
      <c r="AE327" s="1">
        <v>120</v>
      </c>
      <c r="AF327" s="1">
        <v>100</v>
      </c>
      <c r="AG327">
        <f t="shared" si="76"/>
        <v>5.5319509062581869</v>
      </c>
      <c r="AH327" s="1">
        <v>3.1521439552307129</v>
      </c>
    </row>
    <row r="328" spans="1:34" x14ac:dyDescent="0.25">
      <c r="A328" s="1">
        <v>311</v>
      </c>
      <c r="B328" s="1" t="s">
        <v>391</v>
      </c>
      <c r="C328" s="1">
        <v>2675.4999401979148</v>
      </c>
      <c r="D328" s="1">
        <v>77</v>
      </c>
      <c r="E328" s="1">
        <v>3</v>
      </c>
      <c r="F328" s="1">
        <v>20</v>
      </c>
      <c r="G328">
        <f t="shared" si="70"/>
        <v>2.9229813924115309</v>
      </c>
      <c r="H328" s="1">
        <v>380.26763916015625</v>
      </c>
      <c r="I328" s="1">
        <v>31.359869003295898</v>
      </c>
      <c r="J328">
        <f t="shared" si="71"/>
        <v>0.23891169806794549</v>
      </c>
      <c r="K328">
        <f t="shared" si="72"/>
        <v>991</v>
      </c>
      <c r="L328">
        <f t="shared" si="73"/>
        <v>57.329983386331151</v>
      </c>
      <c r="M328">
        <f t="shared" si="74"/>
        <v>-494.77744140624998</v>
      </c>
      <c r="N328" s="1">
        <v>46.027400970458984</v>
      </c>
      <c r="O328">
        <f t="shared" si="75"/>
        <v>34.598636627197266</v>
      </c>
      <c r="P328" s="1">
        <v>0.5875774621963501</v>
      </c>
      <c r="Q328" s="1">
        <v>5.9613805264234543E-2</v>
      </c>
      <c r="R328" s="1">
        <v>0</v>
      </c>
      <c r="S328" s="1">
        <v>0</v>
      </c>
      <c r="T328" s="1">
        <v>0</v>
      </c>
      <c r="U328" s="1">
        <v>38.750205993652344</v>
      </c>
      <c r="V328" s="1">
        <v>383.36248779296875</v>
      </c>
      <c r="W328" s="1">
        <v>31.669214248657227</v>
      </c>
      <c r="X328" s="1">
        <v>38.609996795654297</v>
      </c>
      <c r="Y328" s="1">
        <v>34.598636627197266</v>
      </c>
      <c r="Z328" s="1">
        <v>0</v>
      </c>
      <c r="AA328" s="1">
        <v>100.00022888183594</v>
      </c>
      <c r="AB328" s="1">
        <v>4947.7744140625</v>
      </c>
      <c r="AC328" s="1">
        <v>110005</v>
      </c>
      <c r="AD328" s="1" t="s">
        <v>69</v>
      </c>
      <c r="AE328" s="1">
        <v>120</v>
      </c>
      <c r="AF328" s="1">
        <v>100</v>
      </c>
      <c r="AG328">
        <f t="shared" si="76"/>
        <v>5.5240357333036156</v>
      </c>
      <c r="AH328" s="1">
        <v>3.166928768157959</v>
      </c>
    </row>
    <row r="329" spans="1:34" x14ac:dyDescent="0.25">
      <c r="A329" s="1">
        <v>312</v>
      </c>
      <c r="B329" s="1" t="s">
        <v>392</v>
      </c>
      <c r="C329" s="1">
        <v>2677.9999401420355</v>
      </c>
      <c r="D329" s="1">
        <v>77</v>
      </c>
      <c r="E329" s="1">
        <v>3</v>
      </c>
      <c r="F329" s="1">
        <v>20</v>
      </c>
      <c r="G329">
        <f t="shared" si="70"/>
        <v>2.881515693156</v>
      </c>
      <c r="H329" s="1">
        <v>381.7056884765625</v>
      </c>
      <c r="I329" s="1">
        <v>31.505489349365234</v>
      </c>
      <c r="J329">
        <f t="shared" si="71"/>
        <v>0.23552247340629262</v>
      </c>
      <c r="K329">
        <f t="shared" si="72"/>
        <v>991</v>
      </c>
      <c r="L329">
        <f t="shared" si="73"/>
        <v>57.626858715051569</v>
      </c>
      <c r="M329">
        <f t="shared" si="74"/>
        <v>-494.74912109374998</v>
      </c>
      <c r="N329" s="1">
        <v>46.213180541992188</v>
      </c>
      <c r="O329">
        <f t="shared" si="75"/>
        <v>34.5740966796875</v>
      </c>
      <c r="P329" s="1">
        <v>0.58015269041061401</v>
      </c>
      <c r="Q329" s="1">
        <v>5.6112736463546753E-2</v>
      </c>
      <c r="R329" s="1">
        <v>0</v>
      </c>
      <c r="S329" s="1">
        <v>0</v>
      </c>
      <c r="T329" s="1">
        <v>0</v>
      </c>
      <c r="U329" s="1">
        <v>38.746261596679688</v>
      </c>
      <c r="V329" s="1">
        <v>384.6866455078125</v>
      </c>
      <c r="W329" s="1">
        <v>31.790002822875977</v>
      </c>
      <c r="X329" s="1">
        <v>38.605804443359375</v>
      </c>
      <c r="Y329" s="1">
        <v>34.5740966796875</v>
      </c>
      <c r="Z329" s="1">
        <v>0</v>
      </c>
      <c r="AA329" s="1">
        <v>99.999748229980469</v>
      </c>
      <c r="AB329" s="1">
        <v>4947.4912109375</v>
      </c>
      <c r="AC329" s="1">
        <v>110005</v>
      </c>
      <c r="AD329" s="1" t="s">
        <v>172</v>
      </c>
      <c r="AE329" s="1">
        <v>120</v>
      </c>
      <c r="AF329" s="1">
        <v>100</v>
      </c>
      <c r="AG329">
        <f t="shared" si="76"/>
        <v>5.5165114710530254</v>
      </c>
      <c r="AH329" s="1">
        <v>3.1789922714233398</v>
      </c>
    </row>
    <row r="330" spans="1:34" x14ac:dyDescent="0.25">
      <c r="A330" s="1">
        <v>313</v>
      </c>
      <c r="B330" s="1" t="s">
        <v>393</v>
      </c>
      <c r="C330" s="1">
        <v>2680.4999400861561</v>
      </c>
      <c r="D330" s="1">
        <v>77</v>
      </c>
      <c r="E330" s="1">
        <v>3</v>
      </c>
      <c r="F330" s="1">
        <v>20</v>
      </c>
      <c r="G330">
        <f t="shared" si="70"/>
        <v>2.7721342944791494</v>
      </c>
      <c r="H330" s="1">
        <v>383.14657592773437</v>
      </c>
      <c r="I330" s="1">
        <v>31.644538879394531</v>
      </c>
      <c r="J330">
        <f t="shared" si="71"/>
        <v>0.22658211690495569</v>
      </c>
      <c r="K330">
        <f t="shared" si="72"/>
        <v>991</v>
      </c>
      <c r="L330">
        <f t="shared" si="73"/>
        <v>57.72999732276638</v>
      </c>
      <c r="M330">
        <f t="shared" si="74"/>
        <v>-494.76132812499998</v>
      </c>
      <c r="N330" s="1">
        <v>46.395553588867188</v>
      </c>
      <c r="O330">
        <f t="shared" si="75"/>
        <v>34.605892181396484</v>
      </c>
      <c r="P330" s="1">
        <v>0.55824762582778931</v>
      </c>
      <c r="Q330" s="1">
        <v>5.3639978170394897E-2</v>
      </c>
      <c r="R330" s="1">
        <v>0</v>
      </c>
      <c r="S330" s="1">
        <v>0</v>
      </c>
      <c r="T330" s="1">
        <v>0</v>
      </c>
      <c r="U330" s="1">
        <v>38.741233825683594</v>
      </c>
      <c r="V330" s="1">
        <v>385.9647216796875</v>
      </c>
      <c r="W330" s="1">
        <v>31.903476715087891</v>
      </c>
      <c r="X330" s="1">
        <v>38.598678588867188</v>
      </c>
      <c r="Y330" s="1">
        <v>34.605892181396484</v>
      </c>
      <c r="Z330" s="1">
        <v>0</v>
      </c>
      <c r="AA330" s="1">
        <v>99.998847961425781</v>
      </c>
      <c r="AB330" s="1">
        <v>4947.61328125</v>
      </c>
      <c r="AC330" s="1">
        <v>110005</v>
      </c>
      <c r="AD330" s="1" t="s">
        <v>73</v>
      </c>
      <c r="AE330" s="1">
        <v>120</v>
      </c>
      <c r="AF330" s="1">
        <v>100</v>
      </c>
      <c r="AG330">
        <f t="shared" si="76"/>
        <v>5.5262620873004575</v>
      </c>
      <c r="AH330" s="1">
        <v>3.1903109550476074</v>
      </c>
    </row>
    <row r="331" spans="1:34" x14ac:dyDescent="0.25">
      <c r="A331" s="1">
        <v>314</v>
      </c>
      <c r="B331" s="1" t="s">
        <v>394</v>
      </c>
      <c r="C331" s="1">
        <v>2682.9999400302768</v>
      </c>
      <c r="D331" s="1">
        <v>77</v>
      </c>
      <c r="E331" s="1">
        <v>3</v>
      </c>
      <c r="F331" s="1">
        <v>20</v>
      </c>
      <c r="G331">
        <f t="shared" si="70"/>
        <v>2.7217901769894737</v>
      </c>
      <c r="H331" s="1">
        <v>384.53689575195312</v>
      </c>
      <c r="I331" s="1">
        <v>31.770816802978516</v>
      </c>
      <c r="J331">
        <f t="shared" si="71"/>
        <v>0.22246720921911944</v>
      </c>
      <c r="K331">
        <f t="shared" si="72"/>
        <v>991</v>
      </c>
      <c r="L331">
        <f t="shared" si="73"/>
        <v>57.842286783176419</v>
      </c>
      <c r="M331">
        <f t="shared" si="74"/>
        <v>-494.79072265625001</v>
      </c>
      <c r="N331" s="1">
        <v>46.576644897460937</v>
      </c>
      <c r="O331">
        <f t="shared" si="75"/>
        <v>34.638412475585937</v>
      </c>
      <c r="P331" s="1">
        <v>0.54896789789199829</v>
      </c>
      <c r="Q331" s="1">
        <v>5.0454724580049515E-2</v>
      </c>
      <c r="R331" s="1">
        <v>0</v>
      </c>
      <c r="S331" s="1">
        <v>0</v>
      </c>
      <c r="T331" s="1">
        <v>0</v>
      </c>
      <c r="U331" s="1">
        <v>38.736427307128906</v>
      </c>
      <c r="V331" s="1">
        <v>387.469482421875</v>
      </c>
      <c r="W331" s="1">
        <v>32.023223876953125</v>
      </c>
      <c r="X331" s="1">
        <v>38.595962524414063</v>
      </c>
      <c r="Y331" s="1">
        <v>34.638412475585937</v>
      </c>
      <c r="Z331" s="1">
        <v>0</v>
      </c>
      <c r="AA331" s="1">
        <v>99.999107360839844</v>
      </c>
      <c r="AB331" s="1">
        <v>4947.9072265625</v>
      </c>
      <c r="AC331" s="1">
        <v>110005</v>
      </c>
      <c r="AD331" s="1" t="s">
        <v>237</v>
      </c>
      <c r="AE331" s="1">
        <v>120</v>
      </c>
      <c r="AF331" s="1">
        <v>100</v>
      </c>
      <c r="AG331">
        <f t="shared" si="76"/>
        <v>5.5362504681689861</v>
      </c>
      <c r="AH331" s="1">
        <v>3.202293872833252</v>
      </c>
    </row>
    <row r="332" spans="1:34" x14ac:dyDescent="0.25">
      <c r="A332" s="1">
        <v>315</v>
      </c>
      <c r="B332" s="1" t="s">
        <v>395</v>
      </c>
      <c r="C332" s="1">
        <v>2685.4999399743974</v>
      </c>
      <c r="D332" s="1">
        <v>77</v>
      </c>
      <c r="E332" s="1">
        <v>3</v>
      </c>
      <c r="F332" s="1">
        <v>20</v>
      </c>
      <c r="G332">
        <f t="shared" si="70"/>
        <v>2.7801040500243701</v>
      </c>
      <c r="H332" s="1">
        <v>385.93997192382812</v>
      </c>
      <c r="I332" s="1">
        <v>31.893064498901367</v>
      </c>
      <c r="J332">
        <f t="shared" si="71"/>
        <v>0.22723352982035719</v>
      </c>
      <c r="K332">
        <f t="shared" si="72"/>
        <v>991</v>
      </c>
      <c r="L332">
        <f t="shared" si="73"/>
        <v>58.014723918689008</v>
      </c>
      <c r="M332">
        <f t="shared" si="74"/>
        <v>-494.74042968750001</v>
      </c>
      <c r="N332" s="1">
        <v>46.750518798828125</v>
      </c>
      <c r="O332">
        <f t="shared" si="75"/>
        <v>34.643653869628906</v>
      </c>
      <c r="P332" s="1">
        <v>0.56271600723266602</v>
      </c>
      <c r="Q332" s="1">
        <v>4.6390637755393982E-2</v>
      </c>
      <c r="R332" s="1">
        <v>0</v>
      </c>
      <c r="S332" s="1">
        <v>0</v>
      </c>
      <c r="T332" s="1">
        <v>0</v>
      </c>
      <c r="U332" s="1">
        <v>38.730018615722656</v>
      </c>
      <c r="V332" s="1">
        <v>388.98876953125</v>
      </c>
      <c r="W332" s="1">
        <v>32.128196716308594</v>
      </c>
      <c r="X332" s="1">
        <v>38.587467193603516</v>
      </c>
      <c r="Y332" s="1">
        <v>34.643653869628906</v>
      </c>
      <c r="Z332" s="1">
        <v>0</v>
      </c>
      <c r="AA332" s="1">
        <v>99.998619079589844</v>
      </c>
      <c r="AB332" s="1">
        <v>4947.404296875</v>
      </c>
      <c r="AC332" s="1">
        <v>110005</v>
      </c>
      <c r="AD332" s="1" t="s">
        <v>77</v>
      </c>
      <c r="AE332" s="1">
        <v>120</v>
      </c>
      <c r="AF332" s="1">
        <v>100</v>
      </c>
      <c r="AG332">
        <f t="shared" si="76"/>
        <v>5.5378617933450913</v>
      </c>
      <c r="AH332" s="1">
        <v>3.2127752304077148</v>
      </c>
    </row>
    <row r="333" spans="1:34" x14ac:dyDescent="0.25">
      <c r="A333" s="1">
        <v>316</v>
      </c>
      <c r="B333" s="1" t="s">
        <v>396</v>
      </c>
      <c r="C333" s="1">
        <v>2687.9999399185181</v>
      </c>
      <c r="D333" s="1">
        <v>77</v>
      </c>
      <c r="E333" s="1">
        <v>4</v>
      </c>
      <c r="F333" s="1">
        <v>60</v>
      </c>
      <c r="G333">
        <f t="shared" si="70"/>
        <v>2.9157470249812358</v>
      </c>
      <c r="H333" s="1">
        <v>380</v>
      </c>
      <c r="I333" s="1">
        <v>31.985166549682617</v>
      </c>
      <c r="J333">
        <f t="shared" si="71"/>
        <v>0.23832039255648851</v>
      </c>
      <c r="K333">
        <f t="shared" si="72"/>
        <v>991</v>
      </c>
      <c r="L333">
        <f t="shared" si="73"/>
        <v>58.377891798398899</v>
      </c>
      <c r="M333">
        <f t="shared" si="74"/>
        <v>-494.78364257812501</v>
      </c>
      <c r="N333" s="1">
        <v>46.912532806396484</v>
      </c>
      <c r="O333">
        <f t="shared" si="75"/>
        <v>34.591312408447266</v>
      </c>
      <c r="P333" s="1">
        <v>0.58002388477325439</v>
      </c>
      <c r="Q333" s="1">
        <v>4.4122390449047089E-2</v>
      </c>
      <c r="R333" s="1">
        <v>-2.5484890211373568E-3</v>
      </c>
      <c r="S333" s="1">
        <v>1.2067462205886841</v>
      </c>
      <c r="T333" s="1">
        <v>0</v>
      </c>
      <c r="U333" s="1">
        <v>38.726955413818359</v>
      </c>
      <c r="V333" s="1">
        <v>390.36776733398438</v>
      </c>
      <c r="W333" s="1">
        <v>32.235271453857422</v>
      </c>
      <c r="X333" s="1">
        <v>38.585140228271484</v>
      </c>
      <c r="Y333" s="1">
        <v>34.591312408447266</v>
      </c>
      <c r="Z333" s="1">
        <v>0</v>
      </c>
      <c r="AA333" s="1">
        <v>99.999282836914063</v>
      </c>
      <c r="AB333" s="1">
        <v>4947.83642578125</v>
      </c>
      <c r="AC333" s="1">
        <v>110005</v>
      </c>
      <c r="AD333" s="1" t="s">
        <v>79</v>
      </c>
      <c r="AE333" s="1">
        <v>120</v>
      </c>
      <c r="AF333" s="1">
        <v>100</v>
      </c>
      <c r="AG333">
        <f t="shared" si="76"/>
        <v>5.5217891005712794</v>
      </c>
      <c r="AH333" s="1">
        <v>3.2235040664672852</v>
      </c>
    </row>
    <row r="334" spans="1:34" x14ac:dyDescent="0.25">
      <c r="A334" s="1">
        <v>317</v>
      </c>
      <c r="B334" s="1" t="s">
        <v>397</v>
      </c>
      <c r="C334" s="1">
        <v>2732.4999389238656</v>
      </c>
      <c r="D334" s="1">
        <v>77</v>
      </c>
      <c r="E334" s="1">
        <v>3</v>
      </c>
      <c r="F334" s="1">
        <v>8</v>
      </c>
      <c r="G334">
        <f t="shared" si="70"/>
        <v>2.6256901723452937</v>
      </c>
      <c r="H334" s="1">
        <v>371.483642578125</v>
      </c>
      <c r="I334" s="1">
        <v>32.991447448730469</v>
      </c>
      <c r="J334">
        <f t="shared" si="71"/>
        <v>0.21461241570128031</v>
      </c>
      <c r="K334">
        <f t="shared" si="72"/>
        <v>991</v>
      </c>
      <c r="L334">
        <f t="shared" si="73"/>
        <v>60.090219470841845</v>
      </c>
      <c r="M334">
        <f t="shared" si="74"/>
        <v>-494.76738281249999</v>
      </c>
      <c r="N334" s="1">
        <v>48.300792694091797</v>
      </c>
      <c r="O334">
        <f t="shared" si="75"/>
        <v>34.519107818603516</v>
      </c>
      <c r="P334" s="1">
        <v>0.53908646106719971</v>
      </c>
      <c r="Q334" s="1">
        <v>2.4992715567350388E-2</v>
      </c>
      <c r="R334" s="1">
        <v>0</v>
      </c>
      <c r="S334" s="1">
        <v>0</v>
      </c>
      <c r="T334" s="1">
        <v>0</v>
      </c>
      <c r="U334" s="1">
        <v>38.652767181396484</v>
      </c>
      <c r="V334" s="1">
        <v>372.7283935546875</v>
      </c>
      <c r="W334" s="1">
        <v>33.047080993652344</v>
      </c>
      <c r="X334" s="1">
        <v>38.506137847900391</v>
      </c>
      <c r="Y334" s="1">
        <v>34.519107818603516</v>
      </c>
      <c r="Z334" s="1">
        <v>0</v>
      </c>
      <c r="AA334" s="1">
        <v>100.00193023681641</v>
      </c>
      <c r="AB334" s="1">
        <v>4947.673828125</v>
      </c>
      <c r="AC334" s="1">
        <v>110005</v>
      </c>
      <c r="AD334" s="1" t="s">
        <v>55</v>
      </c>
      <c r="AE334" s="1">
        <v>120</v>
      </c>
      <c r="AF334" s="1">
        <v>100</v>
      </c>
      <c r="AG334">
        <f t="shared" si="76"/>
        <v>5.4996835246717781</v>
      </c>
      <c r="AH334" s="1">
        <v>3.304771900177002</v>
      </c>
    </row>
    <row r="335" spans="1:34" x14ac:dyDescent="0.25">
      <c r="A335" s="1">
        <v>318</v>
      </c>
      <c r="B335" s="1" t="s">
        <v>398</v>
      </c>
      <c r="C335" s="1">
        <v>2734.9999388679862</v>
      </c>
      <c r="D335" s="1">
        <v>77</v>
      </c>
      <c r="E335" s="1">
        <v>3</v>
      </c>
      <c r="F335" s="1">
        <v>13</v>
      </c>
      <c r="G335">
        <f t="shared" si="70"/>
        <v>2.5668884097208999</v>
      </c>
      <c r="H335" s="1">
        <v>372.13818359375</v>
      </c>
      <c r="I335" s="1">
        <v>33.018413543701172</v>
      </c>
      <c r="J335">
        <f t="shared" si="71"/>
        <v>0.20980621714166792</v>
      </c>
      <c r="K335">
        <f t="shared" si="72"/>
        <v>991</v>
      </c>
      <c r="L335">
        <f t="shared" si="73"/>
        <v>60.145722817329677</v>
      </c>
      <c r="M335">
        <f t="shared" si="74"/>
        <v>-494.77592773437499</v>
      </c>
      <c r="N335" s="1">
        <v>48.374198913574219</v>
      </c>
      <c r="O335">
        <f t="shared" si="75"/>
        <v>34.530071258544922</v>
      </c>
      <c r="P335" s="1">
        <v>0.52785283327102661</v>
      </c>
      <c r="Q335" s="1">
        <v>2.2265927866101265E-2</v>
      </c>
      <c r="R335" s="1">
        <v>0</v>
      </c>
      <c r="S335" s="1">
        <v>0</v>
      </c>
      <c r="T335" s="1">
        <v>0</v>
      </c>
      <c r="U335" s="1">
        <v>38.646984100341797</v>
      </c>
      <c r="V335" s="1">
        <v>374.094970703125</v>
      </c>
      <c r="W335" s="1">
        <v>33.097934722900391</v>
      </c>
      <c r="X335" s="1">
        <v>38.506393432617188</v>
      </c>
      <c r="Y335" s="1">
        <v>34.530071258544922</v>
      </c>
      <c r="Z335" s="1">
        <v>0</v>
      </c>
      <c r="AA335" s="1">
        <v>100.00141143798828</v>
      </c>
      <c r="AB335" s="1">
        <v>4947.75927734375</v>
      </c>
      <c r="AC335" s="1">
        <v>110005</v>
      </c>
      <c r="AD335" s="1" t="s">
        <v>57</v>
      </c>
      <c r="AE335" s="1">
        <v>120</v>
      </c>
      <c r="AF335" s="1">
        <v>100</v>
      </c>
      <c r="AG335">
        <f t="shared" si="76"/>
        <v>5.5030350410518052</v>
      </c>
      <c r="AH335" s="1">
        <v>3.309840202331543</v>
      </c>
    </row>
    <row r="336" spans="1:34" x14ac:dyDescent="0.25">
      <c r="A336" s="1">
        <v>319</v>
      </c>
      <c r="B336" s="1" t="s">
        <v>399</v>
      </c>
      <c r="C336" s="1">
        <v>2737.4999388121068</v>
      </c>
      <c r="D336" s="1">
        <v>77</v>
      </c>
      <c r="E336" s="1">
        <v>3</v>
      </c>
      <c r="F336" s="1">
        <v>18</v>
      </c>
      <c r="G336">
        <f t="shared" si="70"/>
        <v>2.7227672663832747</v>
      </c>
      <c r="H336" s="1">
        <v>372.8616943359375</v>
      </c>
      <c r="I336" s="1">
        <v>33.041591644287109</v>
      </c>
      <c r="J336">
        <f t="shared" si="71"/>
        <v>0.22254707222708905</v>
      </c>
      <c r="K336">
        <f t="shared" si="72"/>
        <v>991</v>
      </c>
      <c r="L336">
        <f t="shared" si="73"/>
        <v>60.12841143278451</v>
      </c>
      <c r="M336">
        <f t="shared" si="74"/>
        <v>-494.7861328125</v>
      </c>
      <c r="N336" s="1">
        <v>48.434333801269531</v>
      </c>
      <c r="O336">
        <f t="shared" si="75"/>
        <v>34.553493499755859</v>
      </c>
      <c r="P336" s="1">
        <v>0.56143784523010254</v>
      </c>
      <c r="Q336" s="1">
        <v>1.9719859585165977E-2</v>
      </c>
      <c r="R336" s="1">
        <v>0</v>
      </c>
      <c r="S336" s="1">
        <v>0</v>
      </c>
      <c r="T336" s="1">
        <v>0</v>
      </c>
      <c r="U336" s="1">
        <v>38.643352508544922</v>
      </c>
      <c r="V336" s="1">
        <v>375.67019653320312</v>
      </c>
      <c r="W336" s="1">
        <v>33.131591796875</v>
      </c>
      <c r="X336" s="1">
        <v>38.502155303955078</v>
      </c>
      <c r="Y336" s="1">
        <v>34.553493499755859</v>
      </c>
      <c r="Z336" s="1">
        <v>0</v>
      </c>
      <c r="AA336" s="1">
        <v>100.00112915039062</v>
      </c>
      <c r="AB336" s="1">
        <v>4947.861328125</v>
      </c>
      <c r="AC336" s="1">
        <v>110005</v>
      </c>
      <c r="AD336" s="1" t="s">
        <v>59</v>
      </c>
      <c r="AE336" s="1">
        <v>120</v>
      </c>
      <c r="AF336" s="1">
        <v>100</v>
      </c>
      <c r="AG336">
        <f t="shared" si="76"/>
        <v>5.510201154030594</v>
      </c>
      <c r="AH336" s="1">
        <v>3.3131964206695557</v>
      </c>
    </row>
    <row r="337" spans="1:34" x14ac:dyDescent="0.25">
      <c r="A337" s="1">
        <v>320</v>
      </c>
      <c r="B337" s="1" t="s">
        <v>400</v>
      </c>
      <c r="C337" s="1">
        <v>2739.9999387562275</v>
      </c>
      <c r="D337" s="1">
        <v>77</v>
      </c>
      <c r="E337" s="1">
        <v>3</v>
      </c>
      <c r="F337" s="1">
        <v>20</v>
      </c>
      <c r="G337">
        <f t="shared" si="70"/>
        <v>2.7597973624590639</v>
      </c>
      <c r="H337" s="1">
        <v>373.97048950195313</v>
      </c>
      <c r="I337" s="1">
        <v>33.083999633789063</v>
      </c>
      <c r="J337">
        <f t="shared" si="71"/>
        <v>0.22557375011017577</v>
      </c>
      <c r="K337">
        <f t="shared" si="72"/>
        <v>991</v>
      </c>
      <c r="L337">
        <f t="shared" si="73"/>
        <v>60.410693346691332</v>
      </c>
      <c r="M337">
        <f t="shared" si="74"/>
        <v>-494.76870117187502</v>
      </c>
      <c r="N337" s="1">
        <v>48.528079986572266</v>
      </c>
      <c r="O337">
        <f t="shared" si="75"/>
        <v>34.500545501708984</v>
      </c>
      <c r="P337" s="1">
        <v>0.56889879703521729</v>
      </c>
      <c r="Q337" s="1">
        <v>2.0126847550272942E-2</v>
      </c>
      <c r="R337" s="1">
        <v>0</v>
      </c>
      <c r="S337" s="1">
        <v>0</v>
      </c>
      <c r="T337" s="1">
        <v>0</v>
      </c>
      <c r="U337" s="1">
        <v>38.640537261962891</v>
      </c>
      <c r="V337" s="1">
        <v>376.95556640625</v>
      </c>
      <c r="W337" s="1">
        <v>33.189426422119141</v>
      </c>
      <c r="X337" s="1">
        <v>38.49859619140625</v>
      </c>
      <c r="Y337" s="1">
        <v>34.500545501708984</v>
      </c>
      <c r="Z337" s="1">
        <v>0</v>
      </c>
      <c r="AA337" s="1">
        <v>100.00086212158203</v>
      </c>
      <c r="AB337" s="1">
        <v>4947.68701171875</v>
      </c>
      <c r="AC337" s="1">
        <v>110005</v>
      </c>
      <c r="AD337" s="1" t="s">
        <v>61</v>
      </c>
      <c r="AE337" s="1">
        <v>120</v>
      </c>
      <c r="AF337" s="1">
        <v>100</v>
      </c>
      <c r="AG337">
        <f t="shared" si="76"/>
        <v>5.4940130821629323</v>
      </c>
      <c r="AH337" s="1">
        <v>3.3189713954925537</v>
      </c>
    </row>
    <row r="338" spans="1:34" x14ac:dyDescent="0.25">
      <c r="A338" s="1">
        <v>321</v>
      </c>
      <c r="B338" s="1" t="s">
        <v>401</v>
      </c>
      <c r="C338" s="1">
        <v>2742.4999387003481</v>
      </c>
      <c r="D338" s="1">
        <v>77</v>
      </c>
      <c r="E338" s="1">
        <v>3</v>
      </c>
      <c r="F338" s="1">
        <v>20</v>
      </c>
      <c r="G338">
        <f t="shared" si="70"/>
        <v>2.8076925269224851</v>
      </c>
      <c r="H338" s="1">
        <v>375.396240234375</v>
      </c>
      <c r="I338" s="1">
        <v>33.131996154785156</v>
      </c>
      <c r="J338">
        <f t="shared" si="71"/>
        <v>0.22948849110062691</v>
      </c>
      <c r="K338">
        <f t="shared" si="72"/>
        <v>991</v>
      </c>
      <c r="L338">
        <f t="shared" si="73"/>
        <v>60.608595821039934</v>
      </c>
      <c r="M338">
        <f t="shared" si="74"/>
        <v>-494.759033203125</v>
      </c>
      <c r="N338" s="1">
        <v>48.586795806884766</v>
      </c>
      <c r="O338">
        <f t="shared" si="75"/>
        <v>34.462970733642578</v>
      </c>
      <c r="P338" s="1">
        <v>0.57924717664718628</v>
      </c>
      <c r="Q338" s="1">
        <v>1.8982818350195885E-2</v>
      </c>
      <c r="R338" s="1">
        <v>0</v>
      </c>
      <c r="S338" s="1">
        <v>0</v>
      </c>
      <c r="T338" s="1">
        <v>0</v>
      </c>
      <c r="U338" s="1">
        <v>38.636203765869141</v>
      </c>
      <c r="V338" s="1">
        <v>378.29251098632812</v>
      </c>
      <c r="W338" s="1">
        <v>33.228557586669922</v>
      </c>
      <c r="X338" s="1">
        <v>38.498092651367188</v>
      </c>
      <c r="Y338" s="1">
        <v>34.462970733642578</v>
      </c>
      <c r="Z338" s="1">
        <v>0</v>
      </c>
      <c r="AA338" s="1">
        <v>100.00122833251953</v>
      </c>
      <c r="AB338" s="1">
        <v>4947.59033203125</v>
      </c>
      <c r="AC338" s="1">
        <v>110005</v>
      </c>
      <c r="AD338" s="1" t="s">
        <v>63</v>
      </c>
      <c r="AE338" s="1">
        <v>120</v>
      </c>
      <c r="AF338" s="1">
        <v>100</v>
      </c>
      <c r="AG338">
        <f t="shared" si="76"/>
        <v>5.4825502454972845</v>
      </c>
      <c r="AH338" s="1">
        <v>3.3228967189788818</v>
      </c>
    </row>
    <row r="339" spans="1:34" x14ac:dyDescent="0.25">
      <c r="A339" s="1">
        <v>322</v>
      </c>
      <c r="B339" s="1" t="s">
        <v>402</v>
      </c>
      <c r="C339" s="1">
        <v>2744.9999386444688</v>
      </c>
      <c r="D339" s="1">
        <v>77</v>
      </c>
      <c r="E339" s="1">
        <v>3</v>
      </c>
      <c r="F339" s="1">
        <v>20</v>
      </c>
      <c r="G339">
        <f t="shared" si="70"/>
        <v>2.6964904327397883</v>
      </c>
      <c r="H339" s="1">
        <v>376.81781005859375</v>
      </c>
      <c r="I339" s="1">
        <v>33.175750732421875</v>
      </c>
      <c r="J339">
        <f t="shared" si="71"/>
        <v>0.22039931892222286</v>
      </c>
      <c r="K339">
        <f t="shared" si="72"/>
        <v>991</v>
      </c>
      <c r="L339">
        <f t="shared" si="73"/>
        <v>60.60492910559622</v>
      </c>
      <c r="M339">
        <f t="shared" si="74"/>
        <v>-494.781005859375</v>
      </c>
      <c r="N339" s="1">
        <v>48.662708282470703</v>
      </c>
      <c r="O339">
        <f t="shared" si="75"/>
        <v>34.486003875732422</v>
      </c>
      <c r="P339" s="1">
        <v>0.55661934614181519</v>
      </c>
      <c r="Q339" s="1">
        <v>1.7498750239610672E-2</v>
      </c>
      <c r="R339" s="1">
        <v>0</v>
      </c>
      <c r="S339" s="1">
        <v>0</v>
      </c>
      <c r="T339" s="1">
        <v>0</v>
      </c>
      <c r="U339" s="1">
        <v>38.634578704833984</v>
      </c>
      <c r="V339" s="1">
        <v>379.54852294921875</v>
      </c>
      <c r="W339" s="1">
        <v>33.269916534423828</v>
      </c>
      <c r="X339" s="1">
        <v>38.491771697998047</v>
      </c>
      <c r="Y339" s="1">
        <v>34.486003875732422</v>
      </c>
      <c r="Z339" s="1">
        <v>0</v>
      </c>
      <c r="AA339" s="1">
        <v>99.998832702636719</v>
      </c>
      <c r="AB339" s="1">
        <v>4947.81005859375</v>
      </c>
      <c r="AC339" s="1">
        <v>110005</v>
      </c>
      <c r="AD339" s="1" t="s">
        <v>65</v>
      </c>
      <c r="AE339" s="1">
        <v>120</v>
      </c>
      <c r="AF339" s="1">
        <v>100</v>
      </c>
      <c r="AG339">
        <f t="shared" si="76"/>
        <v>5.4895744371712318</v>
      </c>
      <c r="AH339" s="1">
        <v>3.3269526958465576</v>
      </c>
    </row>
    <row r="340" spans="1:34" x14ac:dyDescent="0.25">
      <c r="A340" s="1">
        <v>323</v>
      </c>
      <c r="B340" s="1" t="s">
        <v>403</v>
      </c>
      <c r="C340" s="1">
        <v>2747.4999385885894</v>
      </c>
      <c r="D340" s="1">
        <v>77</v>
      </c>
      <c r="E340" s="1">
        <v>3</v>
      </c>
      <c r="F340" s="1">
        <v>20</v>
      </c>
      <c r="G340">
        <f t="shared" si="70"/>
        <v>2.5822956671027346</v>
      </c>
      <c r="H340" s="1">
        <v>378.15533447265625</v>
      </c>
      <c r="I340" s="1">
        <v>33.219779968261719</v>
      </c>
      <c r="J340">
        <f t="shared" si="71"/>
        <v>0.21106553888528909</v>
      </c>
      <c r="K340">
        <f t="shared" si="72"/>
        <v>991</v>
      </c>
      <c r="L340">
        <f t="shared" si="73"/>
        <v>60.566828624812395</v>
      </c>
      <c r="M340">
        <f t="shared" si="74"/>
        <v>-494.7490234375</v>
      </c>
      <c r="N340" s="1">
        <v>48.712112426757812</v>
      </c>
      <c r="O340">
        <f t="shared" si="75"/>
        <v>34.512336730957031</v>
      </c>
      <c r="P340" s="1">
        <v>0.53369510173797607</v>
      </c>
      <c r="Q340" s="1">
        <v>1.5143120661377907E-2</v>
      </c>
      <c r="R340" s="1">
        <v>0</v>
      </c>
      <c r="S340" s="1">
        <v>0</v>
      </c>
      <c r="T340" s="1">
        <v>0</v>
      </c>
      <c r="U340" s="1">
        <v>38.627418518066406</v>
      </c>
      <c r="V340" s="1">
        <v>380.95022583007812</v>
      </c>
      <c r="W340" s="1">
        <v>33.297325134277344</v>
      </c>
      <c r="X340" s="1">
        <v>38.488437652587891</v>
      </c>
      <c r="Y340" s="1">
        <v>34.512336730957031</v>
      </c>
      <c r="Z340" s="1">
        <v>0</v>
      </c>
      <c r="AA340" s="1">
        <v>99.999946594238281</v>
      </c>
      <c r="AB340" s="1">
        <v>4947.490234375</v>
      </c>
      <c r="AC340" s="1">
        <v>110005</v>
      </c>
      <c r="AD340" s="1" t="s">
        <v>67</v>
      </c>
      <c r="AE340" s="1">
        <v>120</v>
      </c>
      <c r="AF340" s="1">
        <v>100</v>
      </c>
      <c r="AG340">
        <f t="shared" si="76"/>
        <v>5.4976144941591993</v>
      </c>
      <c r="AH340" s="1">
        <v>3.329730749130249</v>
      </c>
    </row>
    <row r="341" spans="1:34" x14ac:dyDescent="0.25">
      <c r="A341" s="1">
        <v>324</v>
      </c>
      <c r="B341" s="1" t="s">
        <v>404</v>
      </c>
      <c r="C341" s="1">
        <v>2749.9999385327101</v>
      </c>
      <c r="D341" s="1">
        <v>77</v>
      </c>
      <c r="E341" s="1">
        <v>3</v>
      </c>
      <c r="F341" s="1">
        <v>20</v>
      </c>
      <c r="G341">
        <f t="shared" si="70"/>
        <v>2.5250744433606531</v>
      </c>
      <c r="H341" s="1">
        <v>379.50656127929687</v>
      </c>
      <c r="I341" s="1">
        <v>33.254890441894531</v>
      </c>
      <c r="J341">
        <f t="shared" si="71"/>
        <v>0.20638852665208166</v>
      </c>
      <c r="K341">
        <f t="shared" si="72"/>
        <v>991</v>
      </c>
      <c r="L341">
        <f t="shared" si="73"/>
        <v>60.655360830163076</v>
      </c>
      <c r="M341">
        <f t="shared" si="74"/>
        <v>-494.79692382812499</v>
      </c>
      <c r="N341" s="1">
        <v>48.758598327636719</v>
      </c>
      <c r="O341">
        <f t="shared" si="75"/>
        <v>34.500244140625</v>
      </c>
      <c r="P341" s="1">
        <v>0.52224493026733398</v>
      </c>
      <c r="Q341" s="1">
        <v>1.3720445334911346E-2</v>
      </c>
      <c r="R341" s="1">
        <v>0</v>
      </c>
      <c r="S341" s="1">
        <v>0</v>
      </c>
      <c r="T341" s="1">
        <v>0</v>
      </c>
      <c r="U341" s="1">
        <v>38.627445220947266</v>
      </c>
      <c r="V341" s="1">
        <v>382.27102661132812</v>
      </c>
      <c r="W341" s="1">
        <v>33.323020935058594</v>
      </c>
      <c r="X341" s="1">
        <v>38.485378265380859</v>
      </c>
      <c r="Y341" s="1">
        <v>34.500244140625</v>
      </c>
      <c r="Z341" s="1">
        <v>0</v>
      </c>
      <c r="AA341" s="1">
        <v>100.00167083740234</v>
      </c>
      <c r="AB341" s="1">
        <v>4947.96923828125</v>
      </c>
      <c r="AC341" s="1">
        <v>110005</v>
      </c>
      <c r="AD341" s="1" t="s">
        <v>69</v>
      </c>
      <c r="AE341" s="1">
        <v>120</v>
      </c>
      <c r="AF341" s="1">
        <v>100</v>
      </c>
      <c r="AG341">
        <f t="shared" si="76"/>
        <v>5.4939210639031506</v>
      </c>
      <c r="AH341" s="1">
        <v>3.33235764503479</v>
      </c>
    </row>
    <row r="342" spans="1:34" x14ac:dyDescent="0.25">
      <c r="A342" s="1">
        <v>325</v>
      </c>
      <c r="B342" s="1" t="s">
        <v>405</v>
      </c>
      <c r="C342" s="1">
        <v>2752.4999384768307</v>
      </c>
      <c r="D342" s="1">
        <v>77</v>
      </c>
      <c r="E342" s="1">
        <v>3</v>
      </c>
      <c r="F342" s="1">
        <v>20</v>
      </c>
      <c r="G342">
        <f t="shared" si="70"/>
        <v>2.58737053232307</v>
      </c>
      <c r="H342" s="1">
        <v>380.82827758789062</v>
      </c>
      <c r="I342" s="1">
        <v>33.289726257324219</v>
      </c>
      <c r="J342">
        <f t="shared" si="71"/>
        <v>0.21148033614345982</v>
      </c>
      <c r="K342">
        <f t="shared" si="72"/>
        <v>991</v>
      </c>
      <c r="L342">
        <f t="shared" si="73"/>
        <v>60.637381541019295</v>
      </c>
      <c r="M342">
        <f t="shared" si="74"/>
        <v>-494.76870117187502</v>
      </c>
      <c r="N342" s="1">
        <v>48.822299957275391</v>
      </c>
      <c r="O342">
        <f t="shared" si="75"/>
        <v>34.522937774658203</v>
      </c>
      <c r="P342" s="1">
        <v>0.53539973497390747</v>
      </c>
      <c r="Q342" s="1">
        <v>1.344793289899826E-2</v>
      </c>
      <c r="R342" s="1">
        <v>0</v>
      </c>
      <c r="S342" s="1">
        <v>0</v>
      </c>
      <c r="T342" s="1">
        <v>0</v>
      </c>
      <c r="U342" s="1">
        <v>38.625320434570313</v>
      </c>
      <c r="V342" s="1">
        <v>383.62890625</v>
      </c>
      <c r="W342" s="1">
        <v>33.355754852294922</v>
      </c>
      <c r="X342" s="1">
        <v>38.47906494140625</v>
      </c>
      <c r="Y342" s="1">
        <v>34.522937774658203</v>
      </c>
      <c r="Z342" s="1">
        <v>0</v>
      </c>
      <c r="AA342" s="1">
        <v>99.999946594238281</v>
      </c>
      <c r="AB342" s="1">
        <v>4947.68701171875</v>
      </c>
      <c r="AC342" s="1">
        <v>110005</v>
      </c>
      <c r="AD342" s="1" t="s">
        <v>71</v>
      </c>
      <c r="AE342" s="1">
        <v>120</v>
      </c>
      <c r="AF342" s="1">
        <v>100</v>
      </c>
      <c r="AG342">
        <f t="shared" si="76"/>
        <v>5.5008541379882283</v>
      </c>
      <c r="AH342" s="1">
        <v>3.3355739116668701</v>
      </c>
    </row>
    <row r="343" spans="1:34" x14ac:dyDescent="0.25">
      <c r="A343" s="1">
        <v>326</v>
      </c>
      <c r="B343" s="1" t="s">
        <v>406</v>
      </c>
      <c r="C343" s="1">
        <v>2754.9999384209514</v>
      </c>
      <c r="D343" s="1">
        <v>77</v>
      </c>
      <c r="E343" s="1">
        <v>3</v>
      </c>
      <c r="F343" s="1">
        <v>20</v>
      </c>
      <c r="G343">
        <f t="shared" si="70"/>
        <v>2.739051332574022</v>
      </c>
      <c r="H343" s="1">
        <v>382.20135498046875</v>
      </c>
      <c r="I343" s="1">
        <v>33.324344635009766</v>
      </c>
      <c r="J343">
        <f t="shared" si="71"/>
        <v>0.22387806048284137</v>
      </c>
      <c r="K343">
        <f t="shared" si="72"/>
        <v>991</v>
      </c>
      <c r="L343">
        <f t="shared" si="73"/>
        <v>61.042645693023736</v>
      </c>
      <c r="M343">
        <f t="shared" si="74"/>
        <v>-494.76152343749999</v>
      </c>
      <c r="N343" s="1">
        <v>48.89129638671875</v>
      </c>
      <c r="O343">
        <f t="shared" si="75"/>
        <v>34.426017761230469</v>
      </c>
      <c r="P343" s="1">
        <v>0.56700122356414795</v>
      </c>
      <c r="Q343" s="1">
        <v>1.3168610632419586E-2</v>
      </c>
      <c r="R343" s="1">
        <v>0</v>
      </c>
      <c r="S343" s="1">
        <v>0</v>
      </c>
      <c r="T343" s="1">
        <v>0</v>
      </c>
      <c r="U343" s="1">
        <v>38.619789123535156</v>
      </c>
      <c r="V343" s="1">
        <v>385.1824951171875</v>
      </c>
      <c r="W343" s="1">
        <v>33.397865295410156</v>
      </c>
      <c r="X343" s="1">
        <v>38.476497650146484</v>
      </c>
      <c r="Y343" s="1">
        <v>34.426017761230469</v>
      </c>
      <c r="Z343" s="1">
        <v>0</v>
      </c>
      <c r="AA343" s="1">
        <v>100.00114440917969</v>
      </c>
      <c r="AB343" s="1">
        <v>4947.615234375</v>
      </c>
      <c r="AC343" s="1">
        <v>110005</v>
      </c>
      <c r="AD343" s="1" t="s">
        <v>73</v>
      </c>
      <c r="AE343" s="1">
        <v>120</v>
      </c>
      <c r="AF343" s="1">
        <v>100</v>
      </c>
      <c r="AG343">
        <f t="shared" si="76"/>
        <v>5.4712973833232201</v>
      </c>
      <c r="AH343" s="1">
        <v>3.3398246765136719</v>
      </c>
    </row>
    <row r="344" spans="1:34" x14ac:dyDescent="0.25">
      <c r="A344" s="1">
        <v>327</v>
      </c>
      <c r="B344" s="1" t="s">
        <v>407</v>
      </c>
      <c r="C344" s="1">
        <v>2757.499938365072</v>
      </c>
      <c r="D344" s="1">
        <v>77</v>
      </c>
      <c r="E344" s="1">
        <v>3</v>
      </c>
      <c r="F344" s="1">
        <v>20</v>
      </c>
      <c r="G344">
        <f t="shared" si="70"/>
        <v>2.6528142298442012</v>
      </c>
      <c r="H344" s="1">
        <v>383.57098388671875</v>
      </c>
      <c r="I344" s="1">
        <v>33.355937957763672</v>
      </c>
      <c r="J344">
        <f t="shared" si="71"/>
        <v>0.216829417373744</v>
      </c>
      <c r="K344">
        <f t="shared" si="72"/>
        <v>991</v>
      </c>
      <c r="L344">
        <f t="shared" si="73"/>
        <v>61.243383707620744</v>
      </c>
      <c r="M344">
        <f t="shared" si="74"/>
        <v>-494.75532226562501</v>
      </c>
      <c r="N344" s="1">
        <v>48.937793731689453</v>
      </c>
      <c r="O344">
        <f t="shared" si="75"/>
        <v>34.37933349609375</v>
      </c>
      <c r="P344" s="1">
        <v>0.54874569177627563</v>
      </c>
      <c r="Q344" s="1">
        <v>1.3530559837818146E-2</v>
      </c>
      <c r="R344" s="1">
        <v>0</v>
      </c>
      <c r="S344" s="1">
        <v>0</v>
      </c>
      <c r="T344" s="1">
        <v>0</v>
      </c>
      <c r="U344" s="1">
        <v>38.615768432617188</v>
      </c>
      <c r="V344" s="1">
        <v>386.18313598632812</v>
      </c>
      <c r="W344" s="1">
        <v>33.42120361328125</v>
      </c>
      <c r="X344" s="1">
        <v>38.471611022949219</v>
      </c>
      <c r="Y344" s="1">
        <v>34.37933349609375</v>
      </c>
      <c r="Z344" s="1">
        <v>0</v>
      </c>
      <c r="AA344" s="1">
        <v>99.999946594238281</v>
      </c>
      <c r="AB344" s="1">
        <v>4947.55322265625</v>
      </c>
      <c r="AC344" s="1">
        <v>110005</v>
      </c>
      <c r="AD344" s="1" t="s">
        <v>75</v>
      </c>
      <c r="AE344" s="1">
        <v>120</v>
      </c>
      <c r="AF344" s="1">
        <v>100</v>
      </c>
      <c r="AG344">
        <f t="shared" si="76"/>
        <v>5.4571098749821605</v>
      </c>
      <c r="AH344" s="1">
        <v>3.3421187400817871</v>
      </c>
    </row>
    <row r="345" spans="1:34" x14ac:dyDescent="0.25">
      <c r="A345" s="1">
        <v>328</v>
      </c>
      <c r="B345" s="1" t="s">
        <v>408</v>
      </c>
      <c r="C345" s="1">
        <v>2759.9999383091927</v>
      </c>
      <c r="D345" s="1">
        <v>77</v>
      </c>
      <c r="E345" s="1">
        <v>3</v>
      </c>
      <c r="F345" s="1">
        <v>20</v>
      </c>
      <c r="G345">
        <f t="shared" si="70"/>
        <v>2.5583182974461129</v>
      </c>
      <c r="H345" s="1">
        <v>384.90960693359375</v>
      </c>
      <c r="I345" s="1">
        <v>33.390003204345703</v>
      </c>
      <c r="J345">
        <f t="shared" si="71"/>
        <v>0.20910573369640278</v>
      </c>
      <c r="K345">
        <f t="shared" si="72"/>
        <v>991</v>
      </c>
      <c r="L345">
        <f t="shared" si="73"/>
        <v>61.139339574516583</v>
      </c>
      <c r="M345">
        <f t="shared" si="74"/>
        <v>-494.75273437499999</v>
      </c>
      <c r="N345" s="1">
        <v>48.979278564453125</v>
      </c>
      <c r="O345">
        <f t="shared" si="75"/>
        <v>34.42230224609375</v>
      </c>
      <c r="P345" s="1">
        <v>0.52909016609191895</v>
      </c>
      <c r="Q345" s="1">
        <v>1.3450284488499165E-2</v>
      </c>
      <c r="R345" s="1">
        <v>0</v>
      </c>
      <c r="S345" s="1">
        <v>0</v>
      </c>
      <c r="T345" s="1">
        <v>0</v>
      </c>
      <c r="U345" s="1">
        <v>38.617042541503906</v>
      </c>
      <c r="V345" s="1">
        <v>387.73236083984375</v>
      </c>
      <c r="W345" s="1">
        <v>33.443935394287109</v>
      </c>
      <c r="X345" s="1">
        <v>38.46868896484375</v>
      </c>
      <c r="Y345" s="1">
        <v>34.42230224609375</v>
      </c>
      <c r="Z345" s="1">
        <v>0</v>
      </c>
      <c r="AA345" s="1">
        <v>100.00090789794922</v>
      </c>
      <c r="AB345" s="1">
        <v>4947.52734375</v>
      </c>
      <c r="AC345" s="1">
        <v>110005</v>
      </c>
      <c r="AD345" s="1" t="s">
        <v>77</v>
      </c>
      <c r="AE345" s="1">
        <v>120</v>
      </c>
      <c r="AF345" s="1">
        <v>100</v>
      </c>
      <c r="AG345">
        <f t="shared" si="76"/>
        <v>5.4701670521758556</v>
      </c>
      <c r="AH345" s="1">
        <v>3.3444240093231201</v>
      </c>
    </row>
    <row r="346" spans="1:34" x14ac:dyDescent="0.25">
      <c r="A346" s="1">
        <v>329</v>
      </c>
      <c r="B346" s="1" t="s">
        <v>409</v>
      </c>
      <c r="C346" s="1">
        <v>2762.4999382533133</v>
      </c>
      <c r="D346" s="1">
        <v>77</v>
      </c>
      <c r="E346" s="1">
        <v>3</v>
      </c>
      <c r="F346" s="1">
        <v>20</v>
      </c>
      <c r="G346">
        <f t="shared" si="70"/>
        <v>2.5006861836660876</v>
      </c>
      <c r="H346" s="1">
        <v>386.25491333007812</v>
      </c>
      <c r="I346" s="1">
        <v>33.417778015136719</v>
      </c>
      <c r="J346">
        <f t="shared" si="71"/>
        <v>0.20439513711095167</v>
      </c>
      <c r="K346">
        <f t="shared" si="72"/>
        <v>991</v>
      </c>
      <c r="L346">
        <f t="shared" si="73"/>
        <v>61.150218095396205</v>
      </c>
      <c r="M346">
        <f t="shared" si="74"/>
        <v>-494.75522460937498</v>
      </c>
      <c r="N346" s="1">
        <v>49.033592224121094</v>
      </c>
      <c r="O346">
        <f t="shared" si="75"/>
        <v>34.435665130615234</v>
      </c>
      <c r="P346" s="1">
        <v>0.51804792881011963</v>
      </c>
      <c r="Q346" s="1">
        <v>1.0978464037179947E-2</v>
      </c>
      <c r="R346" s="1">
        <v>0</v>
      </c>
      <c r="S346" s="1">
        <v>0</v>
      </c>
      <c r="T346" s="1">
        <v>0</v>
      </c>
      <c r="U346" s="1">
        <v>38.606052398681641</v>
      </c>
      <c r="V346" s="1">
        <v>389.10430908203125</v>
      </c>
      <c r="W346" s="1">
        <v>33.475124359130859</v>
      </c>
      <c r="X346" s="1">
        <v>38.465221405029297</v>
      </c>
      <c r="Y346" s="1">
        <v>34.435665130615234</v>
      </c>
      <c r="Z346" s="1">
        <v>0</v>
      </c>
      <c r="AA346" s="1">
        <v>99.999794006347656</v>
      </c>
      <c r="AB346" s="1">
        <v>4947.55224609375</v>
      </c>
      <c r="AC346" s="1">
        <v>110005</v>
      </c>
      <c r="AD346" s="1" t="s">
        <v>209</v>
      </c>
      <c r="AE346" s="1">
        <v>120</v>
      </c>
      <c r="AF346" s="1">
        <v>100</v>
      </c>
      <c r="AG346">
        <f t="shared" si="76"/>
        <v>5.4742332467822061</v>
      </c>
      <c r="AH346" s="1">
        <v>3.3475055694580078</v>
      </c>
    </row>
    <row r="347" spans="1:34" x14ac:dyDescent="0.25">
      <c r="A347" s="1">
        <v>330</v>
      </c>
      <c r="B347" s="1" t="s">
        <v>410</v>
      </c>
      <c r="C347" s="1">
        <v>2764.9999381974339</v>
      </c>
      <c r="D347" s="1">
        <v>77</v>
      </c>
      <c r="E347" s="1">
        <v>4</v>
      </c>
      <c r="F347" s="1">
        <v>65</v>
      </c>
      <c r="G347">
        <f t="shared" si="70"/>
        <v>2.6247547470424095</v>
      </c>
      <c r="H347" s="1">
        <v>380</v>
      </c>
      <c r="I347" s="1">
        <v>33.439826965332031</v>
      </c>
      <c r="J347">
        <f t="shared" si="71"/>
        <v>0.21453595813363791</v>
      </c>
      <c r="K347">
        <f t="shared" si="72"/>
        <v>991</v>
      </c>
      <c r="L347">
        <f t="shared" si="73"/>
        <v>61.047228921676222</v>
      </c>
      <c r="M347">
        <f t="shared" si="74"/>
        <v>-494.73090820312501</v>
      </c>
      <c r="N347" s="1">
        <v>49.081840515136719</v>
      </c>
      <c r="O347">
        <f t="shared" si="75"/>
        <v>34.477756500244141</v>
      </c>
      <c r="P347" s="1">
        <v>0.54067391157150269</v>
      </c>
      <c r="Q347" s="1">
        <v>9.6919527277350426E-3</v>
      </c>
      <c r="R347" s="1">
        <v>-6.7322864197194576E-4</v>
      </c>
      <c r="S347" s="1">
        <v>0.47036284208297729</v>
      </c>
      <c r="T347" s="1">
        <v>0</v>
      </c>
      <c r="U347" s="1">
        <v>38.605865478515625</v>
      </c>
      <c r="V347" s="1">
        <v>390.5740966796875</v>
      </c>
      <c r="W347" s="1">
        <v>33.49725341796875</v>
      </c>
      <c r="X347" s="1">
        <v>38.459129333496094</v>
      </c>
      <c r="Y347" s="1">
        <v>34.477756500244141</v>
      </c>
      <c r="Z347" s="1">
        <v>0</v>
      </c>
      <c r="AA347" s="1">
        <v>99.999160766601562</v>
      </c>
      <c r="AB347" s="1">
        <v>4947.30908203125</v>
      </c>
      <c r="AC347" s="1">
        <v>110005</v>
      </c>
      <c r="AD347" s="1" t="s">
        <v>79</v>
      </c>
      <c r="AE347" s="1">
        <v>120</v>
      </c>
      <c r="AF347" s="1">
        <v>100</v>
      </c>
      <c r="AG347">
        <f t="shared" si="76"/>
        <v>5.4870584172375469</v>
      </c>
      <c r="AH347" s="1">
        <v>3.3496971130371094</v>
      </c>
    </row>
    <row r="348" spans="1:34" x14ac:dyDescent="0.25">
      <c r="A348" s="1">
        <v>331</v>
      </c>
      <c r="B348" s="1" t="s">
        <v>411</v>
      </c>
      <c r="C348" s="1">
        <v>2811.499937158078</v>
      </c>
      <c r="D348" s="1">
        <v>77</v>
      </c>
      <c r="E348" s="1">
        <v>3</v>
      </c>
      <c r="F348" s="1">
        <v>8</v>
      </c>
      <c r="G348">
        <f t="shared" si="70"/>
        <v>2.7905097452390044</v>
      </c>
      <c r="H348" s="1">
        <v>371.34170532226562</v>
      </c>
      <c r="I348" s="1">
        <v>33.556892395019531</v>
      </c>
      <c r="J348">
        <f t="shared" si="71"/>
        <v>0.22808404577634647</v>
      </c>
      <c r="K348">
        <f t="shared" si="72"/>
        <v>991</v>
      </c>
      <c r="L348">
        <f t="shared" si="73"/>
        <v>61.505566621065263</v>
      </c>
      <c r="M348">
        <f t="shared" si="74"/>
        <v>-494.72812499999998</v>
      </c>
      <c r="N348" s="1">
        <v>49.358539581298828</v>
      </c>
      <c r="O348">
        <f t="shared" si="75"/>
        <v>34.386039733886719</v>
      </c>
      <c r="P348" s="1">
        <v>0.57701987028121948</v>
      </c>
      <c r="Q348" s="1">
        <v>1.5292304567992687E-2</v>
      </c>
      <c r="R348" s="1">
        <v>0</v>
      </c>
      <c r="S348" s="1">
        <v>0</v>
      </c>
      <c r="T348" s="1">
        <v>0</v>
      </c>
      <c r="U348" s="1">
        <v>38.545623779296875</v>
      </c>
      <c r="V348" s="1">
        <v>372.65216064453125</v>
      </c>
      <c r="W348" s="1">
        <v>33.577190399169922</v>
      </c>
      <c r="X348" s="1">
        <v>38.399124145507813</v>
      </c>
      <c r="Y348" s="1">
        <v>34.386039733886719</v>
      </c>
      <c r="Z348" s="1">
        <v>0</v>
      </c>
      <c r="AA348" s="1">
        <v>99.998794555664063</v>
      </c>
      <c r="AB348" s="1">
        <v>4947.28125</v>
      </c>
      <c r="AC348" s="1">
        <v>110005</v>
      </c>
      <c r="AD348" s="1" t="s">
        <v>55</v>
      </c>
      <c r="AE348" s="1">
        <v>120</v>
      </c>
      <c r="AF348" s="1">
        <v>100</v>
      </c>
      <c r="AG348">
        <f t="shared" si="76"/>
        <v>5.4591459542130432</v>
      </c>
      <c r="AH348" s="1">
        <v>3.3576786518096924</v>
      </c>
    </row>
    <row r="349" spans="1:34" x14ac:dyDescent="0.25">
      <c r="A349" s="1">
        <v>332</v>
      </c>
      <c r="B349" s="1" t="s">
        <v>412</v>
      </c>
      <c r="C349" s="1">
        <v>2813.9999371021986</v>
      </c>
      <c r="D349" s="1">
        <v>77</v>
      </c>
      <c r="E349" s="1">
        <v>3</v>
      </c>
      <c r="F349" s="1">
        <v>13</v>
      </c>
      <c r="G349">
        <f t="shared" ref="G349:G362" si="77">J349*K349/$A$9</f>
        <v>2.7189919459357581</v>
      </c>
      <c r="H349" s="1">
        <v>372.05010986328125</v>
      </c>
      <c r="I349" s="1">
        <v>33.566490173339844</v>
      </c>
      <c r="J349">
        <f t="shared" ref="J349:J380" si="78">IF(E349=3,AA349*1.2028/(O349+273)*(Q349/(1000-I349)*H349+P349),IF(E349=4,(R349*H349+S349),0))</f>
        <v>0.22223849406740304</v>
      </c>
      <c r="K349">
        <f t="shared" ref="K349:K362" si="79">($I$9-$A$9*T349)</f>
        <v>991</v>
      </c>
      <c r="L349">
        <f t="shared" ref="L349:L362" si="80">100*AH349/AG349</f>
        <v>61.575772208855618</v>
      </c>
      <c r="M349">
        <f t="shared" ref="M349:M362" si="81">AB349/-10</f>
        <v>-494.76865234374998</v>
      </c>
      <c r="N349" s="1">
        <v>49.393398284912109</v>
      </c>
      <c r="O349">
        <f t="shared" ref="O349:O362" si="82">Y349</f>
        <v>34.376781463623047</v>
      </c>
      <c r="P349" s="1">
        <v>0.56429314613342285</v>
      </c>
      <c r="Q349" s="1">
        <v>9.4941947609186172E-3</v>
      </c>
      <c r="R349" s="1">
        <v>0</v>
      </c>
      <c r="S349" s="1">
        <v>0</v>
      </c>
      <c r="T349" s="1">
        <v>0</v>
      </c>
      <c r="U349" s="1">
        <v>38.547107696533203</v>
      </c>
      <c r="V349" s="1">
        <v>373.97140502929687</v>
      </c>
      <c r="W349" s="1">
        <v>33.598716735839844</v>
      </c>
      <c r="X349" s="1">
        <v>38.397640228271484</v>
      </c>
      <c r="Y349" s="1">
        <v>34.376781463623047</v>
      </c>
      <c r="Z349" s="1">
        <v>0</v>
      </c>
      <c r="AA349" s="1">
        <v>99.997291564941406</v>
      </c>
      <c r="AB349" s="1">
        <v>4947.6865234375</v>
      </c>
      <c r="AC349" s="1">
        <v>110005</v>
      </c>
      <c r="AD349" s="1" t="s">
        <v>57</v>
      </c>
      <c r="AE349" s="1">
        <v>120</v>
      </c>
      <c r="AF349" s="1">
        <v>100</v>
      </c>
      <c r="AG349">
        <f t="shared" ref="AG349:AG362" si="83">0.61365*EXP(17.502*O349/(240.97+O349))</f>
        <v>5.4563352264705491</v>
      </c>
      <c r="AH349" s="1">
        <v>3.3597805500030518</v>
      </c>
    </row>
    <row r="350" spans="1:34" x14ac:dyDescent="0.25">
      <c r="A350" s="1">
        <v>333</v>
      </c>
      <c r="B350" s="1" t="s">
        <v>413</v>
      </c>
      <c r="C350" s="1">
        <v>2816.4999370463192</v>
      </c>
      <c r="D350" s="1">
        <v>77</v>
      </c>
      <c r="E350" s="1">
        <v>3</v>
      </c>
      <c r="F350" s="1">
        <v>18</v>
      </c>
      <c r="G350">
        <f t="shared" si="77"/>
        <v>2.6612983456492265</v>
      </c>
      <c r="H350" s="1">
        <v>372.72909545898437</v>
      </c>
      <c r="I350" s="1">
        <v>33.578529357910156</v>
      </c>
      <c r="J350">
        <f t="shared" si="78"/>
        <v>0.21752287184418501</v>
      </c>
      <c r="K350">
        <f t="shared" si="79"/>
        <v>991</v>
      </c>
      <c r="L350">
        <f t="shared" si="80"/>
        <v>61.689119977904191</v>
      </c>
      <c r="M350">
        <f t="shared" si="81"/>
        <v>-494.77729492187501</v>
      </c>
      <c r="N350" s="1">
        <v>49.447341918945313</v>
      </c>
      <c r="O350">
        <f t="shared" si="82"/>
        <v>34.358200073242188</v>
      </c>
      <c r="P350" s="1">
        <v>0.55215722322463989</v>
      </c>
      <c r="Q350" s="1">
        <v>9.5848264172673225E-3</v>
      </c>
      <c r="R350" s="1">
        <v>0</v>
      </c>
      <c r="S350" s="1">
        <v>0</v>
      </c>
      <c r="T350" s="1">
        <v>0</v>
      </c>
      <c r="U350" s="1">
        <v>38.54156494140625</v>
      </c>
      <c r="V350" s="1">
        <v>375.38153076171875</v>
      </c>
      <c r="W350" s="1">
        <v>33.625209808349609</v>
      </c>
      <c r="X350" s="1">
        <v>38.392345428466797</v>
      </c>
      <c r="Y350" s="1">
        <v>34.358200073242188</v>
      </c>
      <c r="Z350" s="1">
        <v>0</v>
      </c>
      <c r="AA350" s="1">
        <v>99.999000549316406</v>
      </c>
      <c r="AB350" s="1">
        <v>4947.77294921875</v>
      </c>
      <c r="AC350" s="1">
        <v>110005</v>
      </c>
      <c r="AD350" s="1" t="s">
        <v>59</v>
      </c>
      <c r="AE350" s="1">
        <v>120</v>
      </c>
      <c r="AF350" s="1">
        <v>100</v>
      </c>
      <c r="AG350">
        <f t="shared" si="83"/>
        <v>5.4506978795524184</v>
      </c>
      <c r="AH350" s="1">
        <v>3.3624875545501709</v>
      </c>
    </row>
    <row r="351" spans="1:34" x14ac:dyDescent="0.25">
      <c r="A351" s="1">
        <v>334</v>
      </c>
      <c r="B351" s="1" t="s">
        <v>414</v>
      </c>
      <c r="C351" s="1">
        <v>2818.9999369904399</v>
      </c>
      <c r="D351" s="1">
        <v>77</v>
      </c>
      <c r="E351" s="1">
        <v>3</v>
      </c>
      <c r="F351" s="1">
        <v>20</v>
      </c>
      <c r="G351">
        <f t="shared" si="77"/>
        <v>2.627303650416799</v>
      </c>
      <c r="H351" s="1">
        <v>373.8321533203125</v>
      </c>
      <c r="I351" s="1">
        <v>33.599220275878906</v>
      </c>
      <c r="J351">
        <f t="shared" si="78"/>
        <v>0.21474429433275552</v>
      </c>
      <c r="K351">
        <f t="shared" si="79"/>
        <v>991</v>
      </c>
      <c r="L351">
        <f t="shared" si="80"/>
        <v>61.793934619595341</v>
      </c>
      <c r="M351">
        <f t="shared" si="81"/>
        <v>-494.76484375000001</v>
      </c>
      <c r="N351" s="1">
        <v>49.472805023193359</v>
      </c>
      <c r="O351">
        <f t="shared" si="82"/>
        <v>34.334629058837891</v>
      </c>
      <c r="P351" s="1">
        <v>0.54514479637145996</v>
      </c>
      <c r="Q351" s="1">
        <v>9.2256246134638786E-3</v>
      </c>
      <c r="R351" s="1">
        <v>0</v>
      </c>
      <c r="S351" s="1">
        <v>0</v>
      </c>
      <c r="T351" s="1">
        <v>0</v>
      </c>
      <c r="U351" s="1">
        <v>38.536224365234375</v>
      </c>
      <c r="V351" s="1">
        <v>376.59613037109375</v>
      </c>
      <c r="W351" s="1">
        <v>33.638324737548828</v>
      </c>
      <c r="X351" s="1">
        <v>38.389965057373047</v>
      </c>
      <c r="Y351" s="1">
        <v>34.334629058837891</v>
      </c>
      <c r="Z351" s="1">
        <v>0</v>
      </c>
      <c r="AA351" s="1">
        <v>99.998626708984375</v>
      </c>
      <c r="AB351" s="1">
        <v>4947.6484375</v>
      </c>
      <c r="AC351" s="1">
        <v>110005</v>
      </c>
      <c r="AD351" s="1" t="s">
        <v>61</v>
      </c>
      <c r="AE351" s="1">
        <v>120</v>
      </c>
      <c r="AF351" s="1">
        <v>100</v>
      </c>
      <c r="AG351">
        <f t="shared" si="83"/>
        <v>5.4435540336734833</v>
      </c>
      <c r="AH351" s="1">
        <v>3.3637862205505371</v>
      </c>
    </row>
    <row r="352" spans="1:34" x14ac:dyDescent="0.25">
      <c r="A352" s="1">
        <v>335</v>
      </c>
      <c r="B352" s="1" t="s">
        <v>415</v>
      </c>
      <c r="C352" s="1">
        <v>2821.4999369345605</v>
      </c>
      <c r="D352" s="1">
        <v>77</v>
      </c>
      <c r="E352" s="1">
        <v>3</v>
      </c>
      <c r="F352" s="1">
        <v>20</v>
      </c>
      <c r="G352">
        <f t="shared" si="77"/>
        <v>2.5840912929064568</v>
      </c>
      <c r="H352" s="1">
        <v>375.18914794921875</v>
      </c>
      <c r="I352" s="1">
        <v>33.618343353271484</v>
      </c>
      <c r="J352">
        <f t="shared" si="78"/>
        <v>0.21121230547469527</v>
      </c>
      <c r="K352">
        <f t="shared" si="79"/>
        <v>991</v>
      </c>
      <c r="L352">
        <f t="shared" si="80"/>
        <v>62.056670763758881</v>
      </c>
      <c r="M352">
        <f t="shared" si="81"/>
        <v>-494.796875</v>
      </c>
      <c r="N352" s="1">
        <v>49.504482269287109</v>
      </c>
      <c r="O352">
        <f t="shared" si="82"/>
        <v>34.270378112792969</v>
      </c>
      <c r="P352" s="1">
        <v>0.5361933708190918</v>
      </c>
      <c r="Q352" s="1">
        <v>8.7196929380297661E-3</v>
      </c>
      <c r="R352" s="1">
        <v>0</v>
      </c>
      <c r="S352" s="1">
        <v>0</v>
      </c>
      <c r="T352" s="1">
        <v>0</v>
      </c>
      <c r="U352" s="1">
        <v>38.534992218017578</v>
      </c>
      <c r="V352" s="1">
        <v>377.97146606445312</v>
      </c>
      <c r="W352" s="1">
        <v>33.660942077636719</v>
      </c>
      <c r="X352" s="1">
        <v>38.390457153320312</v>
      </c>
      <c r="Y352" s="1">
        <v>34.270378112792969</v>
      </c>
      <c r="Z352" s="1">
        <v>0</v>
      </c>
      <c r="AA352" s="1">
        <v>99.998085021972656</v>
      </c>
      <c r="AB352" s="1">
        <v>4947.96875</v>
      </c>
      <c r="AC352" s="1">
        <v>110005</v>
      </c>
      <c r="AD352" s="1" t="s">
        <v>63</v>
      </c>
      <c r="AE352" s="1">
        <v>120</v>
      </c>
      <c r="AF352" s="1">
        <v>100</v>
      </c>
      <c r="AG352">
        <f t="shared" si="83"/>
        <v>5.4241223352021093</v>
      </c>
      <c r="AH352" s="1">
        <v>3.3660297393798828</v>
      </c>
    </row>
    <row r="353" spans="1:34" x14ac:dyDescent="0.25">
      <c r="A353" s="1">
        <v>336</v>
      </c>
      <c r="B353" s="1" t="s">
        <v>416</v>
      </c>
      <c r="C353" s="1">
        <v>2823.9999368786812</v>
      </c>
      <c r="D353" s="1">
        <v>77</v>
      </c>
      <c r="E353" s="1">
        <v>3</v>
      </c>
      <c r="F353" s="1">
        <v>20</v>
      </c>
      <c r="G353">
        <f t="shared" si="77"/>
        <v>2.5538359122559111</v>
      </c>
      <c r="H353" s="1">
        <v>376.51318359375</v>
      </c>
      <c r="I353" s="1">
        <v>33.639926910400391</v>
      </c>
      <c r="J353">
        <f t="shared" si="78"/>
        <v>0.20873936316117941</v>
      </c>
      <c r="K353">
        <f t="shared" si="79"/>
        <v>991</v>
      </c>
      <c r="L353">
        <f t="shared" si="80"/>
        <v>62.004086501933081</v>
      </c>
      <c r="M353">
        <f t="shared" si="81"/>
        <v>-494.75019531250001</v>
      </c>
      <c r="N353" s="1">
        <v>49.547019958496094</v>
      </c>
      <c r="O353">
        <f t="shared" si="82"/>
        <v>34.293003082275391</v>
      </c>
      <c r="P353" s="1">
        <v>0.53037315607070923</v>
      </c>
      <c r="Q353" s="1">
        <v>7.4927541427314281E-3</v>
      </c>
      <c r="R353" s="1">
        <v>0</v>
      </c>
      <c r="S353" s="1">
        <v>0</v>
      </c>
      <c r="T353" s="1">
        <v>0</v>
      </c>
      <c r="U353" s="1">
        <v>38.531524658203125</v>
      </c>
      <c r="V353" s="1">
        <v>379.20419311523437</v>
      </c>
      <c r="W353" s="1">
        <v>33.674304962158203</v>
      </c>
      <c r="X353" s="1">
        <v>38.382183074951172</v>
      </c>
      <c r="Y353" s="1">
        <v>34.293003082275391</v>
      </c>
      <c r="Z353" s="1">
        <v>0</v>
      </c>
      <c r="AA353" s="1">
        <v>99.99957275390625</v>
      </c>
      <c r="AB353" s="1">
        <v>4947.501953125</v>
      </c>
      <c r="AC353" s="1">
        <v>110005</v>
      </c>
      <c r="AD353" s="1" t="s">
        <v>65</v>
      </c>
      <c r="AE353" s="1">
        <v>120</v>
      </c>
      <c r="AF353" s="1">
        <v>100</v>
      </c>
      <c r="AG353">
        <f t="shared" si="83"/>
        <v>5.4309580141847498</v>
      </c>
      <c r="AH353" s="1">
        <v>3.3674159049987793</v>
      </c>
    </row>
    <row r="354" spans="1:34" x14ac:dyDescent="0.25">
      <c r="A354" s="1">
        <v>337</v>
      </c>
      <c r="B354" s="1" t="s">
        <v>417</v>
      </c>
      <c r="C354" s="1">
        <v>2826.4999368228018</v>
      </c>
      <c r="D354" s="1">
        <v>77</v>
      </c>
      <c r="E354" s="1">
        <v>3</v>
      </c>
      <c r="F354" s="1">
        <v>20</v>
      </c>
      <c r="G354">
        <f t="shared" si="77"/>
        <v>2.5484269630813654</v>
      </c>
      <c r="H354" s="1">
        <v>377.85498046875</v>
      </c>
      <c r="I354" s="1">
        <v>33.658664703369141</v>
      </c>
      <c r="J354">
        <f t="shared" si="78"/>
        <v>0.20829725934368376</v>
      </c>
      <c r="K354">
        <f t="shared" si="79"/>
        <v>991</v>
      </c>
      <c r="L354">
        <f t="shared" si="80"/>
        <v>62.107574674852295</v>
      </c>
      <c r="M354">
        <f t="shared" si="81"/>
        <v>-494.68159179687501</v>
      </c>
      <c r="N354" s="1">
        <v>49.599643707275391</v>
      </c>
      <c r="O354">
        <f t="shared" si="82"/>
        <v>34.274745941162109</v>
      </c>
      <c r="P354" s="1">
        <v>0.52948915958404541</v>
      </c>
      <c r="Q354" s="1">
        <v>6.7776385694742203E-3</v>
      </c>
      <c r="R354" s="1">
        <v>0</v>
      </c>
      <c r="S354" s="1">
        <v>0</v>
      </c>
      <c r="T354" s="1">
        <v>0</v>
      </c>
      <c r="U354" s="1">
        <v>38.525894165039063</v>
      </c>
      <c r="V354" s="1">
        <v>380.88992309570312</v>
      </c>
      <c r="W354" s="1">
        <v>33.696746826171875</v>
      </c>
      <c r="X354" s="1">
        <v>38.374595642089844</v>
      </c>
      <c r="Y354" s="1">
        <v>34.274745941162109</v>
      </c>
      <c r="Z354" s="1">
        <v>0</v>
      </c>
      <c r="AA354" s="1">
        <v>99.998077392578125</v>
      </c>
      <c r="AB354" s="1">
        <v>4946.81591796875</v>
      </c>
      <c r="AC354" s="1">
        <v>110005</v>
      </c>
      <c r="AD354" s="1" t="s">
        <v>67</v>
      </c>
      <c r="AE354" s="1">
        <v>120</v>
      </c>
      <c r="AF354" s="1">
        <v>100</v>
      </c>
      <c r="AG354">
        <f t="shared" si="83"/>
        <v>5.4254414036016527</v>
      </c>
      <c r="AH354" s="1">
        <v>3.369610071182251</v>
      </c>
    </row>
    <row r="355" spans="1:34" x14ac:dyDescent="0.25">
      <c r="A355" s="1">
        <v>338</v>
      </c>
      <c r="B355" s="1" t="s">
        <v>418</v>
      </c>
      <c r="C355" s="1">
        <v>2828.9999367669225</v>
      </c>
      <c r="D355" s="1">
        <v>77</v>
      </c>
      <c r="E355" s="1">
        <v>3</v>
      </c>
      <c r="F355" s="1">
        <v>20</v>
      </c>
      <c r="G355">
        <f t="shared" si="77"/>
        <v>2.6231817448259602</v>
      </c>
      <c r="H355" s="1">
        <v>379.2059326171875</v>
      </c>
      <c r="I355" s="1">
        <v>33.675483703613281</v>
      </c>
      <c r="J355">
        <f t="shared" si="78"/>
        <v>0.21440738782129443</v>
      </c>
      <c r="K355">
        <f t="shared" si="79"/>
        <v>991</v>
      </c>
      <c r="L355">
        <f t="shared" si="80"/>
        <v>62.220254757369979</v>
      </c>
      <c r="M355">
        <f t="shared" si="81"/>
        <v>-494.76884765624999</v>
      </c>
      <c r="N355" s="1">
        <v>49.649852752685547</v>
      </c>
      <c r="O355">
        <f t="shared" si="82"/>
        <v>34.262062072753906</v>
      </c>
      <c r="P355" s="1">
        <v>0.54472583532333374</v>
      </c>
      <c r="Q355" s="1">
        <v>7.6116062700748444E-3</v>
      </c>
      <c r="R355" s="1">
        <v>0</v>
      </c>
      <c r="S355" s="1">
        <v>0</v>
      </c>
      <c r="T355" s="1">
        <v>0</v>
      </c>
      <c r="U355" s="1">
        <v>38.526420593261719</v>
      </c>
      <c r="V355" s="1">
        <v>381.93734741210937</v>
      </c>
      <c r="W355" s="1">
        <v>33.733219146728516</v>
      </c>
      <c r="X355" s="1">
        <v>38.376346588134766</v>
      </c>
      <c r="Y355" s="1">
        <v>34.262062072753906</v>
      </c>
      <c r="Z355" s="1">
        <v>0</v>
      </c>
      <c r="AA355" s="1">
        <v>100.00054931640625</v>
      </c>
      <c r="AB355" s="1">
        <v>4947.6884765625</v>
      </c>
      <c r="AC355" s="1">
        <v>110005</v>
      </c>
      <c r="AD355" s="1" t="s">
        <v>69</v>
      </c>
      <c r="AE355" s="1">
        <v>120</v>
      </c>
      <c r="AF355" s="1">
        <v>100</v>
      </c>
      <c r="AG355">
        <f t="shared" si="83"/>
        <v>5.4216116919545101</v>
      </c>
      <c r="AH355" s="1">
        <v>3.3733406066894531</v>
      </c>
    </row>
    <row r="356" spans="1:34" x14ac:dyDescent="0.25">
      <c r="A356" s="1">
        <v>339</v>
      </c>
      <c r="B356" s="1" t="s">
        <v>419</v>
      </c>
      <c r="C356" s="1">
        <v>2831.4999367110431</v>
      </c>
      <c r="D356" s="1">
        <v>77</v>
      </c>
      <c r="E356" s="1">
        <v>3</v>
      </c>
      <c r="F356" s="1">
        <v>20</v>
      </c>
      <c r="G356">
        <f t="shared" si="77"/>
        <v>2.6062962149725011</v>
      </c>
      <c r="H356" s="1">
        <v>380.53353881835937</v>
      </c>
      <c r="I356" s="1">
        <v>33.696216583251953</v>
      </c>
      <c r="J356">
        <f t="shared" si="78"/>
        <v>0.21302723855981087</v>
      </c>
      <c r="K356">
        <f t="shared" si="79"/>
        <v>991</v>
      </c>
      <c r="L356">
        <f t="shared" si="80"/>
        <v>62.290120801529554</v>
      </c>
      <c r="M356">
        <f t="shared" si="81"/>
        <v>-494.72695312500002</v>
      </c>
      <c r="N356" s="1">
        <v>49.648715972900391</v>
      </c>
      <c r="O356">
        <f t="shared" si="82"/>
        <v>34.239406585693359</v>
      </c>
      <c r="P356" s="1">
        <v>0.54105508327484131</v>
      </c>
      <c r="Q356" s="1">
        <v>7.8643225133419037E-3</v>
      </c>
      <c r="R356" s="1">
        <v>0</v>
      </c>
      <c r="S356" s="1">
        <v>0</v>
      </c>
      <c r="T356" s="1">
        <v>0</v>
      </c>
      <c r="U356" s="1">
        <v>38.521682739257813</v>
      </c>
      <c r="V356" s="1">
        <v>383.24090576171875</v>
      </c>
      <c r="W356" s="1">
        <v>33.728839874267578</v>
      </c>
      <c r="X356" s="1">
        <v>38.374195098876953</v>
      </c>
      <c r="Y356" s="1">
        <v>34.239406585693359</v>
      </c>
      <c r="Z356" s="1">
        <v>0</v>
      </c>
      <c r="AA356" s="1">
        <v>99.999618530273438</v>
      </c>
      <c r="AB356" s="1">
        <v>4947.26953125</v>
      </c>
      <c r="AC356" s="1">
        <v>110005</v>
      </c>
      <c r="AD356" s="1" t="s">
        <v>71</v>
      </c>
      <c r="AE356" s="1">
        <v>120</v>
      </c>
      <c r="AF356" s="1">
        <v>100</v>
      </c>
      <c r="AG356">
        <f t="shared" si="83"/>
        <v>5.4147770418585868</v>
      </c>
      <c r="AH356" s="1">
        <v>3.3728711605072021</v>
      </c>
    </row>
    <row r="357" spans="1:34" x14ac:dyDescent="0.25">
      <c r="A357" s="1">
        <v>340</v>
      </c>
      <c r="B357" s="1" t="s">
        <v>420</v>
      </c>
      <c r="C357" s="1">
        <v>2833.9999366551638</v>
      </c>
      <c r="D357" s="1">
        <v>77</v>
      </c>
      <c r="E357" s="1">
        <v>3</v>
      </c>
      <c r="F357" s="1">
        <v>20</v>
      </c>
      <c r="G357">
        <f t="shared" si="77"/>
        <v>2.5461202311438016</v>
      </c>
      <c r="H357" s="1">
        <v>381.87176513671875</v>
      </c>
      <c r="I357" s="1">
        <v>33.713275909423828</v>
      </c>
      <c r="J357">
        <f t="shared" si="78"/>
        <v>0.20810871717724314</v>
      </c>
      <c r="K357">
        <f t="shared" si="79"/>
        <v>991</v>
      </c>
      <c r="L357">
        <f t="shared" si="80"/>
        <v>62.334584105924741</v>
      </c>
      <c r="M357">
        <f t="shared" si="81"/>
        <v>-494.73178710937498</v>
      </c>
      <c r="N357" s="1">
        <v>49.685886383056641</v>
      </c>
      <c r="O357">
        <f t="shared" si="82"/>
        <v>34.234241485595703</v>
      </c>
      <c r="P357" s="1">
        <v>0.52880680561065674</v>
      </c>
      <c r="Q357" s="1">
        <v>7.0352084003388882E-3</v>
      </c>
      <c r="R357" s="1">
        <v>0</v>
      </c>
      <c r="S357" s="1">
        <v>0</v>
      </c>
      <c r="T357" s="1">
        <v>0</v>
      </c>
      <c r="U357" s="1">
        <v>38.519786834716797</v>
      </c>
      <c r="V357" s="1">
        <v>384.53436279296875</v>
      </c>
      <c r="W357" s="1">
        <v>33.743698120117188</v>
      </c>
      <c r="X357" s="1">
        <v>38.368228912353516</v>
      </c>
      <c r="Y357" s="1">
        <v>34.234241485595703</v>
      </c>
      <c r="Z357" s="1">
        <v>0</v>
      </c>
      <c r="AA357" s="1">
        <v>99.9981689453125</v>
      </c>
      <c r="AB357" s="1">
        <v>4947.31787109375</v>
      </c>
      <c r="AC357" s="1">
        <v>110005</v>
      </c>
      <c r="AD357" s="1" t="s">
        <v>73</v>
      </c>
      <c r="AE357" s="1">
        <v>120</v>
      </c>
      <c r="AF357" s="1">
        <v>100</v>
      </c>
      <c r="AG357">
        <f t="shared" si="83"/>
        <v>5.4132198965978633</v>
      </c>
      <c r="AH357" s="1">
        <v>3.3743081092834473</v>
      </c>
    </row>
    <row r="358" spans="1:34" x14ac:dyDescent="0.25">
      <c r="A358" s="1">
        <v>341</v>
      </c>
      <c r="B358" s="1" t="s">
        <v>421</v>
      </c>
      <c r="C358" s="1">
        <v>2836.4999365992844</v>
      </c>
      <c r="D358" s="1">
        <v>77</v>
      </c>
      <c r="E358" s="1">
        <v>3</v>
      </c>
      <c r="F358" s="1">
        <v>20</v>
      </c>
      <c r="G358">
        <f t="shared" si="77"/>
        <v>2.3945878752964376</v>
      </c>
      <c r="H358" s="1">
        <v>383.14764404296875</v>
      </c>
      <c r="I358" s="1">
        <v>33.730785369873047</v>
      </c>
      <c r="J358">
        <f t="shared" si="78"/>
        <v>0.19572312603331127</v>
      </c>
      <c r="K358">
        <f t="shared" si="79"/>
        <v>991</v>
      </c>
      <c r="L358">
        <f t="shared" si="80"/>
        <v>62.28619830224212</v>
      </c>
      <c r="M358">
        <f t="shared" si="81"/>
        <v>-494.74155273437498</v>
      </c>
      <c r="N358" s="1">
        <v>49.741493225097656</v>
      </c>
      <c r="O358">
        <f t="shared" si="82"/>
        <v>34.266372680664063</v>
      </c>
      <c r="P358" s="1">
        <v>0.49743989109992981</v>
      </c>
      <c r="Q358" s="1">
        <v>6.4517315477132797E-3</v>
      </c>
      <c r="R358" s="1">
        <v>0</v>
      </c>
      <c r="S358" s="1">
        <v>0</v>
      </c>
      <c r="T358" s="1">
        <v>0</v>
      </c>
      <c r="U358" s="1">
        <v>38.514007568359375</v>
      </c>
      <c r="V358" s="1">
        <v>385.88375854492187</v>
      </c>
      <c r="W358" s="1">
        <v>33.777626037597656</v>
      </c>
      <c r="X358" s="1">
        <v>38.366268157958984</v>
      </c>
      <c r="Y358" s="1">
        <v>34.266372680664063</v>
      </c>
      <c r="Z358" s="1">
        <v>0</v>
      </c>
      <c r="AA358" s="1">
        <v>99.998931884765625</v>
      </c>
      <c r="AB358" s="1">
        <v>4947.41552734375</v>
      </c>
      <c r="AC358" s="1">
        <v>110005</v>
      </c>
      <c r="AD358" s="1" t="s">
        <v>75</v>
      </c>
      <c r="AE358" s="1">
        <v>120</v>
      </c>
      <c r="AF358" s="1">
        <v>100</v>
      </c>
      <c r="AG358">
        <f t="shared" si="83"/>
        <v>5.422912954265886</v>
      </c>
      <c r="AH358" s="1">
        <v>3.3777263164520264</v>
      </c>
    </row>
    <row r="359" spans="1:34" x14ac:dyDescent="0.25">
      <c r="A359" s="1">
        <v>342</v>
      </c>
      <c r="B359" s="1" t="s">
        <v>422</v>
      </c>
      <c r="C359" s="1">
        <v>2838.9999365434051</v>
      </c>
      <c r="D359" s="1">
        <v>77</v>
      </c>
      <c r="E359" s="1">
        <v>3</v>
      </c>
      <c r="F359" s="1">
        <v>20</v>
      </c>
      <c r="G359">
        <f t="shared" si="77"/>
        <v>2.5125167093885854</v>
      </c>
      <c r="H359" s="1">
        <v>384.44039916992187</v>
      </c>
      <c r="I359" s="1">
        <v>33.747135162353516</v>
      </c>
      <c r="J359">
        <f t="shared" si="78"/>
        <v>0.20536211247272998</v>
      </c>
      <c r="K359">
        <f t="shared" si="79"/>
        <v>991</v>
      </c>
      <c r="L359">
        <f t="shared" si="80"/>
        <v>62.426566056346076</v>
      </c>
      <c r="M359">
        <f t="shared" si="81"/>
        <v>-494.73564453124999</v>
      </c>
      <c r="N359" s="1">
        <v>49.749427795410156</v>
      </c>
      <c r="O359">
        <f t="shared" si="82"/>
        <v>34.225551605224609</v>
      </c>
      <c r="P359" s="1">
        <v>0.52244144678115845</v>
      </c>
      <c r="Q359" s="1">
        <v>5.2956030704081059E-3</v>
      </c>
      <c r="R359" s="1">
        <v>0</v>
      </c>
      <c r="S359" s="1">
        <v>0</v>
      </c>
      <c r="T359" s="1">
        <v>0</v>
      </c>
      <c r="U359" s="1">
        <v>38.513355255126953</v>
      </c>
      <c r="V359" s="1">
        <v>387.238037109375</v>
      </c>
      <c r="W359" s="1">
        <v>33.776626586914062</v>
      </c>
      <c r="X359" s="1">
        <v>38.362911224365234</v>
      </c>
      <c r="Y359" s="1">
        <v>34.225551605224609</v>
      </c>
      <c r="Z359" s="1">
        <v>0</v>
      </c>
      <c r="AA359" s="1">
        <v>99.99969482421875</v>
      </c>
      <c r="AB359" s="1">
        <v>4947.3564453125</v>
      </c>
      <c r="AC359" s="1">
        <v>110005</v>
      </c>
      <c r="AD359" s="1" t="s">
        <v>77</v>
      </c>
      <c r="AE359" s="1">
        <v>120</v>
      </c>
      <c r="AF359" s="1">
        <v>100</v>
      </c>
      <c r="AG359">
        <f t="shared" si="83"/>
        <v>5.410600999010331</v>
      </c>
      <c r="AH359" s="1">
        <v>3.3776524066925049</v>
      </c>
    </row>
    <row r="360" spans="1:34" x14ac:dyDescent="0.25">
      <c r="A360" s="1">
        <v>343</v>
      </c>
      <c r="B360" s="1" t="s">
        <v>423</v>
      </c>
      <c r="C360" s="1">
        <v>2841.4999364875257</v>
      </c>
      <c r="D360" s="1">
        <v>77</v>
      </c>
      <c r="E360" s="1">
        <v>3</v>
      </c>
      <c r="F360" s="1">
        <v>20</v>
      </c>
      <c r="G360">
        <f t="shared" si="77"/>
        <v>2.4995315123761421</v>
      </c>
      <c r="H360" s="1">
        <v>385.72943115234375</v>
      </c>
      <c r="I360" s="1">
        <v>33.760730743408203</v>
      </c>
      <c r="J360">
        <f t="shared" si="78"/>
        <v>0.20430075933649597</v>
      </c>
      <c r="K360">
        <f t="shared" si="79"/>
        <v>991</v>
      </c>
      <c r="L360">
        <f t="shared" si="80"/>
        <v>62.528162041811051</v>
      </c>
      <c r="M360">
        <f t="shared" si="81"/>
        <v>-494.75419921874999</v>
      </c>
      <c r="N360" s="1">
        <v>49.771930694580078</v>
      </c>
      <c r="O360">
        <f t="shared" si="82"/>
        <v>34.202259063720703</v>
      </c>
      <c r="P360" s="1">
        <v>0.51949793100357056</v>
      </c>
      <c r="Q360" s="1">
        <v>5.7676215656101704E-3</v>
      </c>
      <c r="R360" s="1">
        <v>0</v>
      </c>
      <c r="S360" s="1">
        <v>0</v>
      </c>
      <c r="T360" s="1">
        <v>0</v>
      </c>
      <c r="U360" s="1">
        <v>38.512176513671875</v>
      </c>
      <c r="V360" s="1">
        <v>388.49847412109375</v>
      </c>
      <c r="W360" s="1">
        <v>33.78790283203125</v>
      </c>
      <c r="X360" s="1">
        <v>38.360630035400391</v>
      </c>
      <c r="Y360" s="1">
        <v>34.202259063720703</v>
      </c>
      <c r="Z360" s="1">
        <v>0</v>
      </c>
      <c r="AA360" s="1">
        <v>99.99920654296875</v>
      </c>
      <c r="AB360" s="1">
        <v>4947.5419921875</v>
      </c>
      <c r="AC360" s="1">
        <v>110005</v>
      </c>
      <c r="AD360" s="1" t="s">
        <v>209</v>
      </c>
      <c r="AE360" s="1">
        <v>120</v>
      </c>
      <c r="AF360" s="1">
        <v>100</v>
      </c>
      <c r="AG360">
        <f t="shared" si="83"/>
        <v>5.4035866830882089</v>
      </c>
      <c r="AH360" s="1">
        <v>3.3787634372711182</v>
      </c>
    </row>
    <row r="361" spans="1:34" x14ac:dyDescent="0.25">
      <c r="A361" s="1">
        <v>344</v>
      </c>
      <c r="B361" s="1" t="s">
        <v>424</v>
      </c>
      <c r="C361" s="1">
        <v>2843.9999364316463</v>
      </c>
      <c r="D361" s="1">
        <v>77</v>
      </c>
      <c r="E361" s="1">
        <v>3</v>
      </c>
      <c r="F361" s="1">
        <v>20</v>
      </c>
      <c r="G361">
        <f t="shared" si="77"/>
        <v>2.5599390699787623</v>
      </c>
      <c r="H361" s="1">
        <v>387.02352905273438</v>
      </c>
      <c r="I361" s="1">
        <v>33.776500701904297</v>
      </c>
      <c r="J361">
        <f t="shared" si="78"/>
        <v>0.2092382085451864</v>
      </c>
      <c r="K361">
        <f t="shared" si="79"/>
        <v>991</v>
      </c>
      <c r="L361">
        <f t="shared" si="80"/>
        <v>62.46307873666133</v>
      </c>
      <c r="M361">
        <f t="shared" si="81"/>
        <v>-494.73554687500001</v>
      </c>
      <c r="N361" s="1">
        <v>49.802684783935547</v>
      </c>
      <c r="O361">
        <f t="shared" si="82"/>
        <v>34.230743408203125</v>
      </c>
      <c r="P361" s="1">
        <v>0.53219848871231079</v>
      </c>
      <c r="Q361" s="1">
        <v>5.6366715580224991E-3</v>
      </c>
      <c r="R361" s="1">
        <v>0</v>
      </c>
      <c r="S361" s="1">
        <v>0</v>
      </c>
      <c r="T361" s="1">
        <v>0</v>
      </c>
      <c r="U361" s="1">
        <v>38.516639709472656</v>
      </c>
      <c r="V361" s="1">
        <v>389.78872680664062</v>
      </c>
      <c r="W361" s="1">
        <v>33.806045532226562</v>
      </c>
      <c r="X361" s="1">
        <v>38.359283447265625</v>
      </c>
      <c r="Y361" s="1">
        <v>34.230743408203125</v>
      </c>
      <c r="Z361" s="1">
        <v>0</v>
      </c>
      <c r="AA361" s="1">
        <v>100.00001525878906</v>
      </c>
      <c r="AB361" s="1">
        <v>4947.35546875</v>
      </c>
      <c r="AC361" s="1">
        <v>110005</v>
      </c>
      <c r="AD361" s="1" t="s">
        <v>224</v>
      </c>
      <c r="AE361" s="1">
        <v>120</v>
      </c>
      <c r="AF361" s="1">
        <v>100</v>
      </c>
      <c r="AG361">
        <f t="shared" si="83"/>
        <v>5.4121655370959258</v>
      </c>
      <c r="AH361" s="1">
        <v>3.3806052207946777</v>
      </c>
    </row>
    <row r="362" spans="1:34" x14ac:dyDescent="0.25">
      <c r="A362" s="1">
        <v>345</v>
      </c>
      <c r="B362" s="1" t="s">
        <v>425</v>
      </c>
      <c r="C362" s="1">
        <v>2844.9999364092946</v>
      </c>
      <c r="D362" s="1">
        <v>77</v>
      </c>
      <c r="E362" s="1">
        <v>4</v>
      </c>
      <c r="F362" s="1">
        <v>67</v>
      </c>
      <c r="G362">
        <f t="shared" si="77"/>
        <v>2.5623674785005459</v>
      </c>
      <c r="H362" s="1">
        <v>380</v>
      </c>
      <c r="I362" s="1">
        <v>33.779617309570313</v>
      </c>
      <c r="J362">
        <f t="shared" si="78"/>
        <v>0.20943669602274895</v>
      </c>
      <c r="K362">
        <f t="shared" si="79"/>
        <v>991</v>
      </c>
      <c r="L362">
        <f t="shared" si="80"/>
        <v>62.558506381561529</v>
      </c>
      <c r="M362">
        <f t="shared" si="81"/>
        <v>-494.76875000000001</v>
      </c>
      <c r="N362" s="1">
        <v>49.818401336669922</v>
      </c>
      <c r="O362">
        <f t="shared" si="82"/>
        <v>34.208057403564453</v>
      </c>
      <c r="P362" s="1">
        <v>0.53259909152984619</v>
      </c>
      <c r="Q362" s="1">
        <v>5.4450416937470436E-3</v>
      </c>
      <c r="R362" s="1">
        <v>-1.2170178815722466E-3</v>
      </c>
      <c r="S362" s="1">
        <v>0.67190349102020264</v>
      </c>
      <c r="T362" s="1">
        <v>0</v>
      </c>
      <c r="U362" s="1">
        <v>38.508884429931641</v>
      </c>
      <c r="V362" s="1">
        <v>390.38693237304687</v>
      </c>
      <c r="W362" s="1">
        <v>33.815082550048828</v>
      </c>
      <c r="X362" s="1">
        <v>38.358314514160156</v>
      </c>
      <c r="Y362" s="1">
        <v>34.208057403564453</v>
      </c>
      <c r="Z362" s="1">
        <v>0</v>
      </c>
      <c r="AA362" s="1">
        <v>99.999603271484375</v>
      </c>
      <c r="AB362" s="1">
        <v>4947.6875</v>
      </c>
      <c r="AC362" s="1">
        <v>110005</v>
      </c>
      <c r="AD362" s="1" t="s">
        <v>79</v>
      </c>
      <c r="AE362" s="1">
        <v>120</v>
      </c>
      <c r="AF362" s="1">
        <v>100</v>
      </c>
      <c r="AG362">
        <f t="shared" si="83"/>
        <v>5.4053320555756512</v>
      </c>
      <c r="AH362" s="1">
        <v>3.3814949989318848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workbookViewId="0">
      <selection activeCell="P1" activeCellId="1" sqref="H1:H65536 P1:P65536"/>
    </sheetView>
  </sheetViews>
  <sheetFormatPr defaultRowHeight="15" x14ac:dyDescent="0.25"/>
  <cols>
    <col min="8" max="8" width="9" style="2"/>
    <col min="16" max="16" width="9" style="2"/>
  </cols>
  <sheetData>
    <row r="1" spans="1:35" x14ac:dyDescent="0.25">
      <c r="B1" t="s">
        <v>0</v>
      </c>
    </row>
    <row r="2" spans="1:35" x14ac:dyDescent="0.25">
      <c r="A2" t="s">
        <v>426</v>
      </c>
      <c r="B2">
        <v>13</v>
      </c>
      <c r="C2" t="s">
        <v>78</v>
      </c>
      <c r="D2">
        <v>392.49999122694135</v>
      </c>
      <c r="E2">
        <v>77</v>
      </c>
      <c r="F2">
        <v>4</v>
      </c>
      <c r="G2">
        <v>57</v>
      </c>
      <c r="H2" s="2">
        <v>2.9949006217669836</v>
      </c>
      <c r="I2">
        <v>380</v>
      </c>
      <c r="J2">
        <v>28.309207916259766</v>
      </c>
      <c r="K2">
        <v>0.2447900609113276</v>
      </c>
      <c r="L2">
        <v>991</v>
      </c>
      <c r="M2">
        <v>62.780774050408759</v>
      </c>
      <c r="N2">
        <v>-494.95209960937501</v>
      </c>
      <c r="O2">
        <v>59.300601959228516</v>
      </c>
      <c r="P2" s="2">
        <v>31.074445724487305</v>
      </c>
      <c r="Q2">
        <v>0.60426729917526245</v>
      </c>
      <c r="R2">
        <v>2.4290632456541061E-2</v>
      </c>
      <c r="S2">
        <v>-1.2309771263971925E-3</v>
      </c>
      <c r="T2">
        <v>0.71256136894226074</v>
      </c>
      <c r="U2">
        <v>0</v>
      </c>
      <c r="V2">
        <v>32.038688659667969</v>
      </c>
      <c r="W2">
        <v>390.42343139648437</v>
      </c>
      <c r="X2">
        <v>28.434890747070313</v>
      </c>
      <c r="Y2">
        <v>32.078895568847656</v>
      </c>
      <c r="Z2">
        <v>31.074445724487305</v>
      </c>
      <c r="AA2">
        <v>0</v>
      </c>
      <c r="AB2">
        <v>100.02931976318359</v>
      </c>
      <c r="AC2">
        <v>4949.52099609375</v>
      </c>
      <c r="AD2">
        <v>110005</v>
      </c>
      <c r="AE2" t="s">
        <v>79</v>
      </c>
      <c r="AF2">
        <v>120</v>
      </c>
      <c r="AG2">
        <v>100</v>
      </c>
      <c r="AH2">
        <v>4.5305632567435392</v>
      </c>
      <c r="AI2">
        <v>2.844322681427002</v>
      </c>
    </row>
    <row r="3" spans="1:35" x14ac:dyDescent="0.25">
      <c r="B3">
        <v>26</v>
      </c>
      <c r="C3" t="s">
        <v>92</v>
      </c>
      <c r="D3">
        <v>452.99998987466097</v>
      </c>
      <c r="E3">
        <v>77</v>
      </c>
      <c r="F3">
        <v>4</v>
      </c>
      <c r="G3">
        <v>56</v>
      </c>
      <c r="H3" s="2">
        <v>3.0396979064157845</v>
      </c>
      <c r="I3">
        <v>380</v>
      </c>
      <c r="J3">
        <v>28.892217636108398</v>
      </c>
      <c r="K3">
        <v>0.24845159477263223</v>
      </c>
      <c r="L3">
        <v>991</v>
      </c>
      <c r="M3">
        <v>64.282340680853494</v>
      </c>
      <c r="N3">
        <v>-494.92280273437501</v>
      </c>
      <c r="O3">
        <v>59.950447082519531</v>
      </c>
      <c r="P3" s="2">
        <v>30.97773551940918</v>
      </c>
      <c r="Q3">
        <v>0.62148594856262207</v>
      </c>
      <c r="R3">
        <v>1.3386065140366554E-2</v>
      </c>
      <c r="S3">
        <v>-6.0277303418843076E-5</v>
      </c>
      <c r="T3">
        <v>0.2713569700717926</v>
      </c>
      <c r="U3">
        <v>0</v>
      </c>
      <c r="V3">
        <v>32.187049865722656</v>
      </c>
      <c r="W3">
        <v>390.50244140625</v>
      </c>
      <c r="X3">
        <v>28.953437805175781</v>
      </c>
      <c r="Y3">
        <v>32.206661224365234</v>
      </c>
      <c r="Z3">
        <v>30.97773551940918</v>
      </c>
      <c r="AA3">
        <v>0</v>
      </c>
      <c r="AB3">
        <v>100.03440856933594</v>
      </c>
      <c r="AC3">
        <v>4949.22802734375</v>
      </c>
      <c r="AD3">
        <v>110005</v>
      </c>
      <c r="AE3" t="s">
        <v>93</v>
      </c>
      <c r="AF3">
        <v>120</v>
      </c>
      <c r="AG3">
        <v>100</v>
      </c>
      <c r="AH3">
        <v>4.5056544318124354</v>
      </c>
      <c r="AI3">
        <v>2.8963401317596436</v>
      </c>
    </row>
    <row r="4" spans="1:35" x14ac:dyDescent="0.25">
      <c r="B4">
        <v>39</v>
      </c>
      <c r="C4" t="s">
        <v>106</v>
      </c>
      <c r="D4">
        <v>513.49998852238059</v>
      </c>
      <c r="E4">
        <v>77</v>
      </c>
      <c r="F4">
        <v>4</v>
      </c>
      <c r="G4">
        <v>57</v>
      </c>
      <c r="H4" s="2">
        <v>3.0076623702577003</v>
      </c>
      <c r="I4">
        <v>380</v>
      </c>
      <c r="J4">
        <v>29.051921844482422</v>
      </c>
      <c r="K4">
        <v>0.24583315034396946</v>
      </c>
      <c r="L4">
        <v>991</v>
      </c>
      <c r="M4">
        <v>65.09576730359143</v>
      </c>
      <c r="N4">
        <v>-494.93730468749999</v>
      </c>
      <c r="O4">
        <v>60.009708404541016</v>
      </c>
      <c r="P4" s="2">
        <v>30.842315673828125</v>
      </c>
      <c r="Q4">
        <v>0.60625576972961426</v>
      </c>
      <c r="R4">
        <v>9.4706369563937187E-3</v>
      </c>
      <c r="S4">
        <v>-7.2955695213750005E-4</v>
      </c>
      <c r="T4">
        <v>0.52306479215621948</v>
      </c>
      <c r="U4">
        <v>0</v>
      </c>
      <c r="V4">
        <v>32.268692016601563</v>
      </c>
      <c r="W4">
        <v>390.59454345703125</v>
      </c>
      <c r="X4">
        <v>29.096096038818359</v>
      </c>
      <c r="Y4">
        <v>32.274982452392578</v>
      </c>
      <c r="Z4">
        <v>30.842315673828125</v>
      </c>
      <c r="AA4">
        <v>0</v>
      </c>
      <c r="AB4">
        <v>100.02771759033203</v>
      </c>
      <c r="AC4">
        <v>4949.373046875</v>
      </c>
      <c r="AD4">
        <v>110005</v>
      </c>
      <c r="AE4" t="s">
        <v>79</v>
      </c>
      <c r="AF4">
        <v>120</v>
      </c>
      <c r="AG4">
        <v>100</v>
      </c>
      <c r="AH4">
        <v>4.4709759893876369</v>
      </c>
      <c r="AI4">
        <v>2.9104161262512207</v>
      </c>
    </row>
    <row r="5" spans="1:35" x14ac:dyDescent="0.25">
      <c r="B5">
        <v>48</v>
      </c>
      <c r="C5" t="s">
        <v>115</v>
      </c>
      <c r="D5">
        <v>651.99998542666435</v>
      </c>
      <c r="E5">
        <v>77</v>
      </c>
      <c r="F5">
        <v>4</v>
      </c>
      <c r="G5">
        <v>37</v>
      </c>
      <c r="H5" s="2">
        <v>4.3373697694322022</v>
      </c>
      <c r="I5">
        <v>380</v>
      </c>
      <c r="J5">
        <v>28.197145462036133</v>
      </c>
      <c r="K5">
        <v>0.35451760981231928</v>
      </c>
      <c r="L5">
        <v>991</v>
      </c>
      <c r="M5">
        <v>64.286227305501839</v>
      </c>
      <c r="N5">
        <v>-494.92387695312499</v>
      </c>
      <c r="O5">
        <v>57.794071197509766</v>
      </c>
      <c r="P5" s="2">
        <v>30.636466979980469</v>
      </c>
      <c r="Q5">
        <v>0.84430336952209473</v>
      </c>
      <c r="R5">
        <v>3.725125640630722E-2</v>
      </c>
      <c r="S5">
        <v>-2.8435292188078165E-3</v>
      </c>
      <c r="T5">
        <v>1.4350587129592896</v>
      </c>
      <c r="U5">
        <v>0</v>
      </c>
      <c r="V5">
        <v>32.529960632324219</v>
      </c>
      <c r="W5">
        <v>390.51296997070312</v>
      </c>
      <c r="X5">
        <v>28.400079727172852</v>
      </c>
      <c r="Y5">
        <v>32.511463165283203</v>
      </c>
      <c r="Z5">
        <v>30.636466979980469</v>
      </c>
      <c r="AA5">
        <v>0</v>
      </c>
      <c r="AB5">
        <v>100.02156066894531</v>
      </c>
      <c r="AC5">
        <v>4949.23876953125</v>
      </c>
      <c r="AD5">
        <v>110005</v>
      </c>
      <c r="AE5" t="s">
        <v>79</v>
      </c>
      <c r="AF5">
        <v>120</v>
      </c>
      <c r="AG5">
        <v>100</v>
      </c>
      <c r="AH5">
        <v>4.4187073940626522</v>
      </c>
      <c r="AI5">
        <v>2.8406202793121338</v>
      </c>
    </row>
    <row r="6" spans="1:35" x14ac:dyDescent="0.25">
      <c r="B6">
        <v>57</v>
      </c>
      <c r="C6" t="s">
        <v>128</v>
      </c>
      <c r="D6">
        <v>697.4999844096601</v>
      </c>
      <c r="E6">
        <v>77</v>
      </c>
      <c r="F6">
        <v>4</v>
      </c>
      <c r="G6">
        <v>37</v>
      </c>
      <c r="H6" s="2">
        <v>4.254077051501767</v>
      </c>
      <c r="I6">
        <v>380</v>
      </c>
      <c r="J6">
        <v>28.943004608154297</v>
      </c>
      <c r="K6">
        <v>0.34770962782204151</v>
      </c>
      <c r="L6">
        <v>991</v>
      </c>
      <c r="M6">
        <v>65.737938404040179</v>
      </c>
      <c r="N6">
        <v>-494.94975585937499</v>
      </c>
      <c r="O6">
        <v>58.627731323242187</v>
      </c>
      <c r="P6" s="2">
        <v>30.648502349853516</v>
      </c>
      <c r="Q6">
        <v>0.82587885856628418</v>
      </c>
      <c r="R6">
        <v>2.4573830887675285E-2</v>
      </c>
      <c r="S6">
        <v>-1.2183417566120625E-3</v>
      </c>
      <c r="T6">
        <v>0.81067949533462524</v>
      </c>
      <c r="U6">
        <v>0</v>
      </c>
      <c r="V6">
        <v>32.696746826171875</v>
      </c>
      <c r="W6">
        <v>390.3758544921875</v>
      </c>
      <c r="X6">
        <v>29.060510635375977</v>
      </c>
      <c r="Y6">
        <v>32.665786743164062</v>
      </c>
      <c r="Z6">
        <v>30.648502349853516</v>
      </c>
      <c r="AA6">
        <v>0</v>
      </c>
      <c r="AB6">
        <v>100.02462005615234</v>
      </c>
      <c r="AC6">
        <v>4949.49755859375</v>
      </c>
      <c r="AD6">
        <v>110005</v>
      </c>
      <c r="AE6" t="s">
        <v>93</v>
      </c>
      <c r="AF6">
        <v>120</v>
      </c>
      <c r="AG6">
        <v>100</v>
      </c>
      <c r="AH6">
        <v>4.4217486663130394</v>
      </c>
      <c r="AI6">
        <v>2.906766414642334</v>
      </c>
    </row>
    <row r="7" spans="1:35" x14ac:dyDescent="0.25">
      <c r="B7">
        <v>66</v>
      </c>
      <c r="C7" t="s">
        <v>137</v>
      </c>
      <c r="D7">
        <v>742.49998340383172</v>
      </c>
      <c r="E7">
        <v>77</v>
      </c>
      <c r="F7">
        <v>4</v>
      </c>
      <c r="G7">
        <v>36</v>
      </c>
      <c r="H7" s="2">
        <v>4.2744298645260708</v>
      </c>
      <c r="I7">
        <v>380</v>
      </c>
      <c r="J7">
        <v>29.204326629638672</v>
      </c>
      <c r="K7">
        <v>0.3493731776252389</v>
      </c>
      <c r="L7">
        <v>991</v>
      </c>
      <c r="M7">
        <v>66.487103672755666</v>
      </c>
      <c r="N7">
        <v>-494.883544921875</v>
      </c>
      <c r="O7">
        <v>58.624828338623047</v>
      </c>
      <c r="P7" s="2">
        <v>30.609159469604492</v>
      </c>
      <c r="Q7">
        <v>0.91250008344650269</v>
      </c>
      <c r="R7">
        <v>1.8131930381059647E-2</v>
      </c>
      <c r="S7">
        <v>-1.8297845963388681E-3</v>
      </c>
      <c r="T7">
        <v>1.0446913242340088</v>
      </c>
      <c r="U7">
        <v>0</v>
      </c>
      <c r="V7">
        <v>32.876228332519531</v>
      </c>
      <c r="W7">
        <v>390.49066162109375</v>
      </c>
      <c r="X7">
        <v>29.325937271118164</v>
      </c>
      <c r="Y7">
        <v>32.828010559082031</v>
      </c>
      <c r="Z7">
        <v>30.609159469604492</v>
      </c>
      <c r="AA7">
        <v>0</v>
      </c>
      <c r="AB7">
        <v>100.02364349365234</v>
      </c>
      <c r="AC7">
        <v>4948.83544921875</v>
      </c>
      <c r="AD7">
        <v>110005</v>
      </c>
      <c r="AE7" t="s">
        <v>93</v>
      </c>
      <c r="AF7">
        <v>120</v>
      </c>
      <c r="AG7">
        <v>100</v>
      </c>
      <c r="AH7">
        <v>4.4118136926894662</v>
      </c>
      <c r="AI7">
        <v>2.9332871437072754</v>
      </c>
    </row>
    <row r="8" spans="1:35" x14ac:dyDescent="0.25">
      <c r="B8">
        <v>74</v>
      </c>
      <c r="C8" t="s">
        <v>145</v>
      </c>
      <c r="D8">
        <v>996.99997771531343</v>
      </c>
      <c r="E8">
        <v>77</v>
      </c>
      <c r="F8">
        <v>4</v>
      </c>
      <c r="G8">
        <v>33</v>
      </c>
      <c r="H8" s="2">
        <v>5.5465162687325549</v>
      </c>
      <c r="I8">
        <v>380</v>
      </c>
      <c r="J8">
        <v>32.373195648193359</v>
      </c>
      <c r="K8">
        <v>0.4533479493111372</v>
      </c>
      <c r="L8">
        <v>991</v>
      </c>
      <c r="M8">
        <v>73.550493209359544</v>
      </c>
      <c r="N8">
        <v>-494.82651367187498</v>
      </c>
      <c r="O8">
        <v>61.833084106445313</v>
      </c>
      <c r="P8" s="2">
        <v>30.724884033203125</v>
      </c>
      <c r="Q8">
        <v>1.0807541608810425</v>
      </c>
      <c r="R8">
        <v>5.1765564829111099E-2</v>
      </c>
      <c r="S8">
        <v>-5.0230245105922222E-3</v>
      </c>
      <c r="T8">
        <v>2.3620972633361816</v>
      </c>
      <c r="U8">
        <v>0</v>
      </c>
      <c r="V8">
        <v>33.917068481445313</v>
      </c>
      <c r="W8">
        <v>393.79400634765625</v>
      </c>
      <c r="X8">
        <v>32.659221649169922</v>
      </c>
      <c r="Y8">
        <v>33.796581268310547</v>
      </c>
      <c r="Z8">
        <v>30.724884033203125</v>
      </c>
      <c r="AA8">
        <v>0</v>
      </c>
      <c r="AB8">
        <v>100.01602172851562</v>
      </c>
      <c r="AC8">
        <v>4948.26513671875</v>
      </c>
      <c r="AD8">
        <v>110005</v>
      </c>
      <c r="AE8" t="s">
        <v>79</v>
      </c>
      <c r="AF8">
        <v>120</v>
      </c>
      <c r="AG8">
        <v>100</v>
      </c>
      <c r="AH8">
        <v>4.441092446562986</v>
      </c>
      <c r="AI8">
        <v>3.2664453983306885</v>
      </c>
    </row>
    <row r="9" spans="1:35" x14ac:dyDescent="0.25">
      <c r="B9">
        <v>82</v>
      </c>
      <c r="C9" t="s">
        <v>153</v>
      </c>
      <c r="D9">
        <v>1040.4999767430127</v>
      </c>
      <c r="E9">
        <v>77</v>
      </c>
      <c r="F9">
        <v>4</v>
      </c>
      <c r="G9">
        <v>33</v>
      </c>
      <c r="H9" s="2">
        <v>5.1276232599522231</v>
      </c>
      <c r="I9">
        <v>380</v>
      </c>
      <c r="J9">
        <v>33.404483795166016</v>
      </c>
      <c r="K9">
        <v>0.41910946927964687</v>
      </c>
      <c r="L9">
        <v>991</v>
      </c>
      <c r="M9">
        <v>74.736817624493554</v>
      </c>
      <c r="N9">
        <v>-494.76542968749999</v>
      </c>
      <c r="O9">
        <v>62.740756988525391</v>
      </c>
      <c r="P9" s="2">
        <v>30.937843322753906</v>
      </c>
      <c r="Q9">
        <v>0.97957372665405273</v>
      </c>
      <c r="R9">
        <v>3.3363796770572662E-2</v>
      </c>
      <c r="S9">
        <v>-7.2469576261937618E-3</v>
      </c>
      <c r="T9">
        <v>3.1729533672332764</v>
      </c>
      <c r="U9">
        <v>0</v>
      </c>
      <c r="V9">
        <v>34.185245513916016</v>
      </c>
      <c r="W9">
        <v>391.96624755859375</v>
      </c>
      <c r="X9">
        <v>33.592819213867188</v>
      </c>
      <c r="Y9">
        <v>34.039989471435547</v>
      </c>
      <c r="Z9">
        <v>30.937843322753906</v>
      </c>
      <c r="AA9">
        <v>0</v>
      </c>
      <c r="AB9">
        <v>100.01332855224609</v>
      </c>
      <c r="AC9">
        <v>4947.654296875</v>
      </c>
      <c r="AD9">
        <v>110005</v>
      </c>
      <c r="AE9" t="s">
        <v>93</v>
      </c>
      <c r="AF9">
        <v>120</v>
      </c>
      <c r="AG9">
        <v>100</v>
      </c>
      <c r="AH9">
        <v>4.4954145408308319</v>
      </c>
      <c r="AI9">
        <v>3.3597297668457031</v>
      </c>
    </row>
    <row r="10" spans="1:35" x14ac:dyDescent="0.25">
      <c r="B10">
        <v>90</v>
      </c>
      <c r="C10" t="s">
        <v>161</v>
      </c>
      <c r="D10">
        <v>1084.9999757483602</v>
      </c>
      <c r="E10">
        <v>77</v>
      </c>
      <c r="F10">
        <v>4</v>
      </c>
      <c r="G10">
        <v>33</v>
      </c>
      <c r="H10" s="2">
        <v>4.8093552422870731</v>
      </c>
      <c r="I10">
        <v>380</v>
      </c>
      <c r="J10">
        <v>33.995281219482422</v>
      </c>
      <c r="K10">
        <v>0.39309563534334302</v>
      </c>
      <c r="L10">
        <v>991</v>
      </c>
      <c r="M10">
        <v>75.205458685936762</v>
      </c>
      <c r="N10">
        <v>-494.79702148437502</v>
      </c>
      <c r="O10">
        <v>62.756916046142578</v>
      </c>
      <c r="P10" s="2">
        <v>31.102298736572266</v>
      </c>
      <c r="Q10">
        <v>0.96689516305923462</v>
      </c>
      <c r="R10">
        <v>2.4931319057941437E-2</v>
      </c>
      <c r="S10">
        <v>-5.6231219787150621E-4</v>
      </c>
      <c r="T10">
        <v>0.60677427053451538</v>
      </c>
      <c r="U10">
        <v>0</v>
      </c>
      <c r="V10">
        <v>34.475570678710937</v>
      </c>
      <c r="W10">
        <v>390.83724975585937</v>
      </c>
      <c r="X10">
        <v>34.123050689697266</v>
      </c>
      <c r="Y10">
        <v>34.315872192382813</v>
      </c>
      <c r="Z10">
        <v>31.102298736572266</v>
      </c>
      <c r="AA10">
        <v>0</v>
      </c>
      <c r="AB10">
        <v>100.00989532470703</v>
      </c>
      <c r="AC10">
        <v>4947.97021484375</v>
      </c>
      <c r="AD10">
        <v>110005</v>
      </c>
      <c r="AE10" t="s">
        <v>79</v>
      </c>
      <c r="AF10">
        <v>120</v>
      </c>
      <c r="AG10">
        <v>100</v>
      </c>
      <c r="AH10">
        <v>4.5377593288977653</v>
      </c>
      <c r="AI10">
        <v>3.4126427173614502</v>
      </c>
    </row>
    <row r="12" spans="1:35" x14ac:dyDescent="0.25">
      <c r="A12" t="s">
        <v>427</v>
      </c>
      <c r="B12">
        <v>100</v>
      </c>
      <c r="C12" t="s">
        <v>173</v>
      </c>
      <c r="D12">
        <v>1311.4999706856906</v>
      </c>
      <c r="E12">
        <v>77</v>
      </c>
      <c r="F12">
        <v>4</v>
      </c>
      <c r="G12">
        <v>45</v>
      </c>
      <c r="H12" s="2">
        <v>3.5496789661155623</v>
      </c>
      <c r="I12">
        <v>380</v>
      </c>
      <c r="J12">
        <v>26.896242141723633</v>
      </c>
      <c r="K12">
        <v>0.29013521317392588</v>
      </c>
      <c r="L12">
        <v>991</v>
      </c>
      <c r="M12">
        <v>53.936816832570727</v>
      </c>
      <c r="N12">
        <v>-494.76406250000002</v>
      </c>
      <c r="O12">
        <v>46.794876098632813</v>
      </c>
      <c r="P12" s="2">
        <v>32.813644409179688</v>
      </c>
      <c r="Q12">
        <v>0.69431918859481812</v>
      </c>
      <c r="R12">
        <v>1.403606403619051E-2</v>
      </c>
      <c r="S12">
        <v>-3.2614266965538263E-3</v>
      </c>
      <c r="T12">
        <v>1.5294773578643799</v>
      </c>
      <c r="U12">
        <v>0</v>
      </c>
      <c r="V12">
        <v>35.481613159179688</v>
      </c>
      <c r="W12">
        <v>390.51211547851562</v>
      </c>
      <c r="X12">
        <v>26.964773178100586</v>
      </c>
      <c r="Y12">
        <v>35.361629486083984</v>
      </c>
      <c r="Z12">
        <v>32.813644409179688</v>
      </c>
      <c r="AA12">
        <v>0</v>
      </c>
      <c r="AB12">
        <v>100.00241851806641</v>
      </c>
      <c r="AC12">
        <v>4947.640625</v>
      </c>
      <c r="AD12">
        <v>110005</v>
      </c>
      <c r="AE12" t="s">
        <v>93</v>
      </c>
      <c r="AF12">
        <v>120</v>
      </c>
      <c r="AG12">
        <v>100</v>
      </c>
      <c r="AH12">
        <v>4.9994468709937454</v>
      </c>
      <c r="AI12">
        <v>2.696542501449585</v>
      </c>
    </row>
    <row r="13" spans="1:35" x14ac:dyDescent="0.25">
      <c r="B13">
        <v>111</v>
      </c>
      <c r="C13" t="s">
        <v>184</v>
      </c>
      <c r="D13">
        <v>1367.4999694339931</v>
      </c>
      <c r="E13">
        <v>77</v>
      </c>
      <c r="F13">
        <v>4</v>
      </c>
      <c r="G13">
        <v>50</v>
      </c>
      <c r="H13" s="2">
        <v>3.3371728051534313</v>
      </c>
      <c r="I13">
        <v>380</v>
      </c>
      <c r="J13">
        <v>27.517158508300781</v>
      </c>
      <c r="K13">
        <v>0.27276589022949338</v>
      </c>
      <c r="L13">
        <v>991</v>
      </c>
      <c r="M13">
        <v>54.330331485485551</v>
      </c>
      <c r="N13">
        <v>-494.74677734375001</v>
      </c>
      <c r="O13">
        <v>47.059402465820312</v>
      </c>
      <c r="P13" s="2">
        <v>33.085464477539063</v>
      </c>
      <c r="Q13">
        <v>0.65007293224334717</v>
      </c>
      <c r="R13">
        <v>1.0290264151990414E-2</v>
      </c>
      <c r="S13">
        <v>-1.7596037359908223E-3</v>
      </c>
      <c r="T13">
        <v>0.94141530990600586</v>
      </c>
      <c r="U13">
        <v>0</v>
      </c>
      <c r="V13">
        <v>35.788623809814453</v>
      </c>
      <c r="W13">
        <v>390.48489379882813</v>
      </c>
      <c r="X13">
        <v>27.579580307006836</v>
      </c>
      <c r="Y13">
        <v>35.66815185546875</v>
      </c>
      <c r="Z13">
        <v>33.085464477539063</v>
      </c>
      <c r="AA13">
        <v>0</v>
      </c>
      <c r="AB13">
        <v>100.00278472900391</v>
      </c>
      <c r="AC13">
        <v>4947.4677734375</v>
      </c>
      <c r="AD13">
        <v>110005</v>
      </c>
      <c r="AE13" t="s">
        <v>79</v>
      </c>
      <c r="AF13">
        <v>120</v>
      </c>
      <c r="AG13">
        <v>100</v>
      </c>
      <c r="AH13">
        <v>5.0764184004125132</v>
      </c>
      <c r="AI13">
        <v>2.7580349445343018</v>
      </c>
    </row>
    <row r="14" spans="1:35" x14ac:dyDescent="0.25">
      <c r="B14">
        <v>123</v>
      </c>
      <c r="C14" t="s">
        <v>195</v>
      </c>
      <c r="D14">
        <v>1425.4999681375921</v>
      </c>
      <c r="E14">
        <v>77</v>
      </c>
      <c r="F14">
        <v>4</v>
      </c>
      <c r="G14">
        <v>51</v>
      </c>
      <c r="H14" s="2">
        <v>3.3169350691576613</v>
      </c>
      <c r="I14">
        <v>380</v>
      </c>
      <c r="J14">
        <v>27.975221633911133</v>
      </c>
      <c r="K14">
        <v>0.27111174631863832</v>
      </c>
      <c r="L14">
        <v>991</v>
      </c>
      <c r="M14">
        <v>54.456677199442524</v>
      </c>
      <c r="N14">
        <v>-494.78618164062499</v>
      </c>
      <c r="O14">
        <v>46.981010437011719</v>
      </c>
      <c r="P14" s="2">
        <v>33.338260650634766</v>
      </c>
      <c r="Q14">
        <v>0.64402097463607788</v>
      </c>
      <c r="R14">
        <v>8.6142951622605324E-3</v>
      </c>
      <c r="S14">
        <v>-2.4516854900866747E-3</v>
      </c>
      <c r="T14">
        <v>1.2027522325515747</v>
      </c>
      <c r="U14">
        <v>0</v>
      </c>
      <c r="V14">
        <v>36.122970581054688</v>
      </c>
      <c r="W14">
        <v>390.5704345703125</v>
      </c>
      <c r="X14">
        <v>28.03791618347168</v>
      </c>
      <c r="Y14">
        <v>35.998294830322266</v>
      </c>
      <c r="Z14">
        <v>33.338260650634766</v>
      </c>
      <c r="AA14">
        <v>0</v>
      </c>
      <c r="AB14">
        <v>100.00508117675781</v>
      </c>
      <c r="AC14">
        <v>4947.86181640625</v>
      </c>
      <c r="AD14">
        <v>110005</v>
      </c>
      <c r="AE14" t="s">
        <v>79</v>
      </c>
      <c r="AF14">
        <v>120</v>
      </c>
      <c r="AG14">
        <v>100</v>
      </c>
      <c r="AH14">
        <v>5.1489261583494912</v>
      </c>
      <c r="AI14">
        <v>2.8039340972900391</v>
      </c>
    </row>
    <row r="15" spans="1:35" x14ac:dyDescent="0.25">
      <c r="B15">
        <v>137</v>
      </c>
      <c r="C15" t="s">
        <v>208</v>
      </c>
      <c r="D15">
        <v>1543.4999655000865</v>
      </c>
      <c r="E15">
        <v>77</v>
      </c>
      <c r="F15">
        <v>4</v>
      </c>
      <c r="G15">
        <v>61</v>
      </c>
      <c r="H15" s="2">
        <v>2.7607162821876967</v>
      </c>
      <c r="I15">
        <v>380</v>
      </c>
      <c r="J15">
        <v>26.488212585449219</v>
      </c>
      <c r="K15">
        <v>0.2256488585844636</v>
      </c>
      <c r="L15">
        <v>991</v>
      </c>
      <c r="M15">
        <v>49.794949503021648</v>
      </c>
      <c r="N15">
        <v>-494.833984375</v>
      </c>
      <c r="O15">
        <v>42.875808715820313</v>
      </c>
      <c r="P15" s="2">
        <v>34.006126403808594</v>
      </c>
      <c r="Q15">
        <v>0.53445404767990112</v>
      </c>
      <c r="R15">
        <v>2.2830091416835785E-2</v>
      </c>
      <c r="S15">
        <v>-2.7832260821014643E-3</v>
      </c>
      <c r="T15">
        <v>1.28327476978302</v>
      </c>
      <c r="U15">
        <v>0</v>
      </c>
      <c r="V15">
        <v>36.838661193847656</v>
      </c>
      <c r="W15">
        <v>390.17364501953125</v>
      </c>
      <c r="X15">
        <v>26.614137649536133</v>
      </c>
      <c r="Y15">
        <v>36.714725494384766</v>
      </c>
      <c r="Z15">
        <v>34.006126403808594</v>
      </c>
      <c r="AA15">
        <v>0</v>
      </c>
      <c r="AB15">
        <v>100.00167846679687</v>
      </c>
      <c r="AC15">
        <v>4948.33984375</v>
      </c>
      <c r="AD15">
        <v>110005</v>
      </c>
      <c r="AE15" t="s">
        <v>79</v>
      </c>
      <c r="AF15">
        <v>120</v>
      </c>
      <c r="AG15">
        <v>100</v>
      </c>
      <c r="AH15">
        <v>5.3448362109847114</v>
      </c>
      <c r="AI15">
        <v>2.6614584922790527</v>
      </c>
    </row>
    <row r="16" spans="1:35" x14ac:dyDescent="0.25">
      <c r="B16">
        <v>152</v>
      </c>
      <c r="C16" t="s">
        <v>225</v>
      </c>
      <c r="D16">
        <v>1616.4999638684094</v>
      </c>
      <c r="E16">
        <v>77</v>
      </c>
      <c r="F16">
        <v>4</v>
      </c>
      <c r="G16">
        <v>69</v>
      </c>
      <c r="H16" s="2">
        <v>2.5433085770231245</v>
      </c>
      <c r="I16">
        <v>380</v>
      </c>
      <c r="J16">
        <v>27.709373474121094</v>
      </c>
      <c r="K16">
        <v>0.20787890488281846</v>
      </c>
      <c r="L16">
        <v>991</v>
      </c>
      <c r="M16">
        <v>50.895804115737207</v>
      </c>
      <c r="N16">
        <v>-494.849853515625</v>
      </c>
      <c r="O16">
        <v>43.593460083007812</v>
      </c>
      <c r="P16" s="2">
        <v>34.381179809570313</v>
      </c>
      <c r="Q16">
        <v>0.51247692108154297</v>
      </c>
      <c r="R16">
        <v>1.2416082434356213E-2</v>
      </c>
      <c r="S16">
        <v>-1.3396298745647073E-3</v>
      </c>
      <c r="T16">
        <v>0.71693825721740723</v>
      </c>
      <c r="U16">
        <v>0</v>
      </c>
      <c r="V16">
        <v>37.321704864501953</v>
      </c>
      <c r="W16">
        <v>390.482421875</v>
      </c>
      <c r="X16">
        <v>27.776815414428711</v>
      </c>
      <c r="Y16">
        <v>37.193817138671875</v>
      </c>
      <c r="Z16">
        <v>34.381179809570313</v>
      </c>
      <c r="AA16">
        <v>0</v>
      </c>
      <c r="AB16">
        <v>100.00157165527344</v>
      </c>
      <c r="AC16">
        <v>4948.49853515625</v>
      </c>
      <c r="AD16">
        <v>110005</v>
      </c>
      <c r="AE16" t="s">
        <v>79</v>
      </c>
      <c r="AF16">
        <v>120</v>
      </c>
      <c r="AG16">
        <v>100</v>
      </c>
      <c r="AH16">
        <v>5.457670367895175</v>
      </c>
      <c r="AI16">
        <v>2.7777252197265625</v>
      </c>
    </row>
    <row r="17" spans="1:35" x14ac:dyDescent="0.25">
      <c r="B17">
        <v>167</v>
      </c>
      <c r="C17" t="s">
        <v>242</v>
      </c>
      <c r="D17">
        <v>1685.4999623261392</v>
      </c>
      <c r="E17">
        <v>77</v>
      </c>
      <c r="F17">
        <v>4</v>
      </c>
      <c r="G17">
        <v>70</v>
      </c>
      <c r="H17" s="2">
        <v>2.4683443845571653</v>
      </c>
      <c r="I17">
        <v>380</v>
      </c>
      <c r="J17">
        <v>28.376056671142578</v>
      </c>
      <c r="K17">
        <v>0.20175166008993983</v>
      </c>
      <c r="L17">
        <v>991</v>
      </c>
      <c r="M17">
        <v>51.184890581558001</v>
      </c>
      <c r="N17">
        <v>-494.7958984375</v>
      </c>
      <c r="O17">
        <v>43.555393218994141</v>
      </c>
      <c r="P17" s="2">
        <v>34.702690124511719</v>
      </c>
      <c r="Q17">
        <v>0.49453341960906982</v>
      </c>
      <c r="R17">
        <v>1.0332093574106693E-2</v>
      </c>
      <c r="S17">
        <v>-1.3876323355361819E-3</v>
      </c>
      <c r="T17">
        <v>0.72905194759368896</v>
      </c>
      <c r="U17">
        <v>0</v>
      </c>
      <c r="V17">
        <v>37.775394439697266</v>
      </c>
      <c r="W17">
        <v>390.301513671875</v>
      </c>
      <c r="X17">
        <v>28.43766975402832</v>
      </c>
      <c r="Y17">
        <v>37.642208099365234</v>
      </c>
      <c r="Z17">
        <v>34.702690124511719</v>
      </c>
      <c r="AA17">
        <v>0</v>
      </c>
      <c r="AB17">
        <v>100.00300598144531</v>
      </c>
      <c r="AC17">
        <v>4947.958984375</v>
      </c>
      <c r="AD17">
        <v>110005</v>
      </c>
      <c r="AE17" t="s">
        <v>79</v>
      </c>
      <c r="AF17">
        <v>120</v>
      </c>
      <c r="AG17">
        <v>100</v>
      </c>
      <c r="AH17">
        <v>5.5560390726197202</v>
      </c>
      <c r="AI17">
        <v>2.8438525199890137</v>
      </c>
    </row>
    <row r="18" spans="1:35" x14ac:dyDescent="0.25">
      <c r="B18">
        <v>178</v>
      </c>
      <c r="C18" t="s">
        <v>253</v>
      </c>
      <c r="D18">
        <v>1785.499960090965</v>
      </c>
      <c r="E18">
        <v>77</v>
      </c>
      <c r="F18">
        <v>4</v>
      </c>
      <c r="G18">
        <v>47</v>
      </c>
      <c r="H18" s="2">
        <v>3.5665509283375916</v>
      </c>
      <c r="I18">
        <v>380</v>
      </c>
      <c r="J18">
        <v>28.166814804077148</v>
      </c>
      <c r="K18">
        <v>0.29151425347663462</v>
      </c>
      <c r="L18">
        <v>991</v>
      </c>
      <c r="M18">
        <v>49.749688831608289</v>
      </c>
      <c r="N18">
        <v>-494.83896484374998</v>
      </c>
      <c r="O18">
        <v>42.093044281005859</v>
      </c>
      <c r="P18" s="2">
        <v>35.159244537353516</v>
      </c>
      <c r="Q18">
        <v>0.72110342979431152</v>
      </c>
      <c r="R18">
        <v>3.3903993666172028E-2</v>
      </c>
      <c r="S18">
        <v>-4.6703178668394685E-4</v>
      </c>
      <c r="T18">
        <v>0.46898633241653442</v>
      </c>
      <c r="U18">
        <v>0</v>
      </c>
      <c r="V18">
        <v>38.350208282470703</v>
      </c>
      <c r="W18">
        <v>390.60687255859375</v>
      </c>
      <c r="X18">
        <v>28.347719192504883</v>
      </c>
      <c r="Y18">
        <v>38.214061737060547</v>
      </c>
      <c r="Z18">
        <v>35.159244537353516</v>
      </c>
      <c r="AA18">
        <v>0</v>
      </c>
      <c r="AB18">
        <v>100.00531005859375</v>
      </c>
      <c r="AC18">
        <v>4948.3896484375</v>
      </c>
      <c r="AD18">
        <v>110005</v>
      </c>
      <c r="AE18" t="s">
        <v>79</v>
      </c>
      <c r="AF18">
        <v>120</v>
      </c>
      <c r="AG18">
        <v>100</v>
      </c>
      <c r="AH18">
        <v>5.6983724294323759</v>
      </c>
      <c r="AI18">
        <v>2.8349225521087646</v>
      </c>
    </row>
    <row r="19" spans="1:35" x14ac:dyDescent="0.25">
      <c r="B19">
        <v>189</v>
      </c>
      <c r="C19" t="s">
        <v>264</v>
      </c>
      <c r="D19">
        <v>1844.9999587610364</v>
      </c>
      <c r="E19">
        <v>77</v>
      </c>
      <c r="F19">
        <v>4</v>
      </c>
      <c r="G19">
        <v>48</v>
      </c>
      <c r="H19" s="2">
        <v>3.3835224014143517</v>
      </c>
      <c r="I19">
        <v>380</v>
      </c>
      <c r="J19">
        <v>29.444652557373047</v>
      </c>
      <c r="K19">
        <v>0.27655430324375629</v>
      </c>
      <c r="L19">
        <v>991</v>
      </c>
      <c r="M19">
        <v>51.143258235924726</v>
      </c>
      <c r="N19">
        <v>-494.80327148437499</v>
      </c>
      <c r="O19">
        <v>43.114830017089844</v>
      </c>
      <c r="P19" s="2">
        <v>35.416492462158203</v>
      </c>
      <c r="Q19">
        <v>0.69212591648101807</v>
      </c>
      <c r="R19">
        <v>1.950986310839653E-2</v>
      </c>
      <c r="S19">
        <v>-1.5276414342224598E-3</v>
      </c>
      <c r="T19">
        <v>0.85705804824829102</v>
      </c>
      <c r="U19">
        <v>0</v>
      </c>
      <c r="V19">
        <v>38.684452056884766</v>
      </c>
      <c r="W19">
        <v>390.33499145507812</v>
      </c>
      <c r="X19">
        <v>29.559894561767578</v>
      </c>
      <c r="Y19">
        <v>38.544486999511719</v>
      </c>
      <c r="Z19">
        <v>35.416492462158203</v>
      </c>
      <c r="AA19">
        <v>0</v>
      </c>
      <c r="AB19">
        <v>100.00234985351562</v>
      </c>
      <c r="AC19">
        <v>4948.03271484375</v>
      </c>
      <c r="AD19">
        <v>110005</v>
      </c>
      <c r="AE19" t="s">
        <v>93</v>
      </c>
      <c r="AF19">
        <v>120</v>
      </c>
      <c r="AG19">
        <v>100</v>
      </c>
      <c r="AH19">
        <v>5.779958260379253</v>
      </c>
      <c r="AI19">
        <v>2.9560589790344238</v>
      </c>
    </row>
    <row r="20" spans="1:35" x14ac:dyDescent="0.25">
      <c r="B20">
        <v>200</v>
      </c>
      <c r="C20" t="s">
        <v>275</v>
      </c>
      <c r="D20">
        <v>1905.499957408756</v>
      </c>
      <c r="E20">
        <v>77</v>
      </c>
      <c r="F20">
        <v>4</v>
      </c>
      <c r="G20">
        <v>50</v>
      </c>
      <c r="H20" s="2">
        <v>3.3063672531919299</v>
      </c>
      <c r="I20">
        <v>380</v>
      </c>
      <c r="J20">
        <v>30.200653076171875</v>
      </c>
      <c r="K20">
        <v>0.27024797932244837</v>
      </c>
      <c r="L20">
        <v>991</v>
      </c>
      <c r="M20">
        <v>51.782927616570248</v>
      </c>
      <c r="N20">
        <v>-494.83041992187498</v>
      </c>
      <c r="O20">
        <v>43.392856597900391</v>
      </c>
      <c r="P20" s="2">
        <v>35.627944946289063</v>
      </c>
      <c r="Q20">
        <v>0.68019521236419678</v>
      </c>
      <c r="R20">
        <v>1.4384699054062366E-2</v>
      </c>
      <c r="S20">
        <v>-6.2020268524065614E-4</v>
      </c>
      <c r="T20">
        <v>0.50592499971389771</v>
      </c>
      <c r="U20">
        <v>0</v>
      </c>
      <c r="V20">
        <v>39.016563415527344</v>
      </c>
      <c r="W20">
        <v>390.327392578125</v>
      </c>
      <c r="X20">
        <v>30.28120231628418</v>
      </c>
      <c r="Y20">
        <v>38.872158050537109</v>
      </c>
      <c r="Z20">
        <v>35.627944946289063</v>
      </c>
      <c r="AA20">
        <v>0</v>
      </c>
      <c r="AB20">
        <v>100.00100708007812</v>
      </c>
      <c r="AC20">
        <v>4948.30419921875</v>
      </c>
      <c r="AD20">
        <v>110005</v>
      </c>
      <c r="AE20" t="s">
        <v>79</v>
      </c>
      <c r="AF20">
        <v>120</v>
      </c>
      <c r="AG20">
        <v>100</v>
      </c>
      <c r="AH20">
        <v>5.847778285755453</v>
      </c>
      <c r="AI20">
        <v>3.0281507968902588</v>
      </c>
    </row>
    <row r="21" spans="1:35" x14ac:dyDescent="0.25">
      <c r="B21">
        <v>211</v>
      </c>
      <c r="C21" t="s">
        <v>286</v>
      </c>
      <c r="D21">
        <v>2006.4999551512301</v>
      </c>
      <c r="E21">
        <v>77</v>
      </c>
      <c r="F21">
        <v>4</v>
      </c>
      <c r="G21">
        <v>50</v>
      </c>
      <c r="H21" s="2">
        <v>3.3496890086968096</v>
      </c>
      <c r="I21">
        <v>380</v>
      </c>
      <c r="J21">
        <v>29.054738998413086</v>
      </c>
      <c r="K21">
        <v>0.27378890989348292</v>
      </c>
      <c r="L21">
        <v>991</v>
      </c>
      <c r="M21">
        <v>49.632573791675199</v>
      </c>
      <c r="N21">
        <v>-494.82290039062502</v>
      </c>
      <c r="O21">
        <v>41.274036407470703</v>
      </c>
      <c r="P21" s="2">
        <v>35.758354187011719</v>
      </c>
      <c r="Q21">
        <v>0.65378880500793457</v>
      </c>
      <c r="R21">
        <v>3.3707074820995331E-2</v>
      </c>
      <c r="S21">
        <v>-1.8558938754722476E-3</v>
      </c>
      <c r="T21">
        <v>0.97902858257293701</v>
      </c>
      <c r="U21">
        <v>0</v>
      </c>
      <c r="V21">
        <v>39.285614013671875</v>
      </c>
      <c r="W21">
        <v>390.515869140625</v>
      </c>
      <c r="X21">
        <v>29.232833862304688</v>
      </c>
      <c r="Y21">
        <v>39.147865295410156</v>
      </c>
      <c r="Z21">
        <v>35.758354187011719</v>
      </c>
      <c r="AA21">
        <v>0</v>
      </c>
      <c r="AB21">
        <v>100.00170135498047</v>
      </c>
      <c r="AC21">
        <v>4948.22900390625</v>
      </c>
      <c r="AD21">
        <v>110005</v>
      </c>
      <c r="AE21" t="s">
        <v>79</v>
      </c>
      <c r="AF21">
        <v>120</v>
      </c>
      <c r="AG21">
        <v>100</v>
      </c>
      <c r="AH21">
        <v>5.8899487669126511</v>
      </c>
      <c r="AI21">
        <v>2.9233331680297852</v>
      </c>
    </row>
    <row r="22" spans="1:35" x14ac:dyDescent="0.25">
      <c r="B22">
        <v>223</v>
      </c>
      <c r="C22" t="s">
        <v>298</v>
      </c>
      <c r="D22">
        <v>2066.4999538101256</v>
      </c>
      <c r="E22">
        <v>77</v>
      </c>
      <c r="F22">
        <v>4</v>
      </c>
      <c r="G22">
        <v>53</v>
      </c>
      <c r="H22" s="2">
        <v>3.1576423572583332</v>
      </c>
      <c r="I22">
        <v>380</v>
      </c>
      <c r="J22">
        <v>30.237888336181641</v>
      </c>
      <c r="K22">
        <v>0.25809185765683651</v>
      </c>
      <c r="L22">
        <v>991</v>
      </c>
      <c r="M22">
        <v>51.338945748645529</v>
      </c>
      <c r="N22">
        <v>-494.83017578124998</v>
      </c>
      <c r="O22">
        <v>42.686985015869141</v>
      </c>
      <c r="P22" s="2">
        <v>35.816574096679688</v>
      </c>
      <c r="Q22">
        <v>0.61002242565155029</v>
      </c>
      <c r="R22">
        <v>1.5889691188931465E-2</v>
      </c>
      <c r="S22">
        <v>-2.4674213491380215E-3</v>
      </c>
      <c r="T22">
        <v>1.1957119703292847</v>
      </c>
      <c r="U22">
        <v>0</v>
      </c>
      <c r="V22">
        <v>39.344955444335938</v>
      </c>
      <c r="W22">
        <v>390.52090454101562</v>
      </c>
      <c r="X22">
        <v>30.334449768066406</v>
      </c>
      <c r="Y22">
        <v>39.210159301757813</v>
      </c>
      <c r="Z22">
        <v>35.816574096679688</v>
      </c>
      <c r="AA22">
        <v>0</v>
      </c>
      <c r="AB22">
        <v>100.00335693359375</v>
      </c>
      <c r="AC22">
        <v>4948.3017578125</v>
      </c>
      <c r="AD22">
        <v>110005</v>
      </c>
      <c r="AE22" t="s">
        <v>79</v>
      </c>
      <c r="AF22">
        <v>120</v>
      </c>
      <c r="AG22">
        <v>100</v>
      </c>
      <c r="AH22">
        <v>5.9088604994435814</v>
      </c>
      <c r="AI22">
        <v>3.0335466861724854</v>
      </c>
    </row>
    <row r="23" spans="1:35" x14ac:dyDescent="0.25">
      <c r="B23">
        <v>235</v>
      </c>
      <c r="C23" t="s">
        <v>315</v>
      </c>
      <c r="D23">
        <v>2127.9999524354935</v>
      </c>
      <c r="E23">
        <v>77</v>
      </c>
      <c r="F23">
        <v>4</v>
      </c>
      <c r="G23">
        <v>53</v>
      </c>
      <c r="H23" s="2">
        <v>3.1663947574690812</v>
      </c>
      <c r="I23">
        <v>380</v>
      </c>
      <c r="J23">
        <v>30.73969841003418</v>
      </c>
      <c r="K23">
        <v>0.25880724051967263</v>
      </c>
      <c r="L23">
        <v>991</v>
      </c>
      <c r="M23">
        <v>52.008712365415178</v>
      </c>
      <c r="N23">
        <v>-494.78364257812501</v>
      </c>
      <c r="O23">
        <v>43.259597778320313</v>
      </c>
      <c r="P23" s="2">
        <v>35.846767425537109</v>
      </c>
      <c r="Q23">
        <v>0.63823783397674561</v>
      </c>
      <c r="R23">
        <v>9.9678672850131989E-3</v>
      </c>
      <c r="S23">
        <v>-1.4342773938551545E-3</v>
      </c>
      <c r="T23">
        <v>0.80383265018463135</v>
      </c>
      <c r="U23">
        <v>0</v>
      </c>
      <c r="V23">
        <v>39.367515563964844</v>
      </c>
      <c r="W23">
        <v>390.41549682617187</v>
      </c>
      <c r="X23">
        <v>30.782421112060547</v>
      </c>
      <c r="Y23">
        <v>39.234333038330078</v>
      </c>
      <c r="Z23">
        <v>35.846767425537109</v>
      </c>
      <c r="AA23">
        <v>0</v>
      </c>
      <c r="AB23">
        <v>99.999732971191406</v>
      </c>
      <c r="AC23">
        <v>4947.83642578125</v>
      </c>
      <c r="AD23">
        <v>110005</v>
      </c>
      <c r="AE23" t="s">
        <v>79</v>
      </c>
      <c r="AF23">
        <v>120</v>
      </c>
      <c r="AG23">
        <v>100</v>
      </c>
      <c r="AH23">
        <v>5.9186890374498438</v>
      </c>
      <c r="AI23">
        <v>3.0782339572906494</v>
      </c>
    </row>
    <row r="25" spans="1:35" x14ac:dyDescent="0.25">
      <c r="A25" t="s">
        <v>428</v>
      </c>
      <c r="B25">
        <v>245</v>
      </c>
      <c r="C25" t="s">
        <v>326</v>
      </c>
      <c r="D25">
        <v>2267.4999493174255</v>
      </c>
      <c r="E25">
        <v>77</v>
      </c>
      <c r="F25">
        <v>4</v>
      </c>
      <c r="G25">
        <v>43</v>
      </c>
      <c r="H25" s="2">
        <v>2.756070415339904</v>
      </c>
      <c r="I25">
        <v>380</v>
      </c>
      <c r="J25">
        <v>35.240966796875</v>
      </c>
      <c r="K25">
        <v>0.22526912577450275</v>
      </c>
      <c r="L25">
        <v>991</v>
      </c>
      <c r="M25">
        <v>60.85500242070114</v>
      </c>
      <c r="N25">
        <v>-494.82285156249998</v>
      </c>
      <c r="O25">
        <v>50.053504943847656</v>
      </c>
      <c r="P25" s="2">
        <v>35.614475250244141</v>
      </c>
      <c r="Q25">
        <v>0.52637791633605957</v>
      </c>
      <c r="R25">
        <v>6.0661599040031433E-2</v>
      </c>
      <c r="S25">
        <v>-1.1612442322075367E-3</v>
      </c>
      <c r="T25">
        <v>0.6665419340133667</v>
      </c>
      <c r="U25">
        <v>0</v>
      </c>
      <c r="V25">
        <v>39.311107635498047</v>
      </c>
      <c r="W25">
        <v>390.44320678710937</v>
      </c>
      <c r="X25">
        <v>35.559837341308594</v>
      </c>
      <c r="Y25">
        <v>39.204803466796875</v>
      </c>
      <c r="Z25">
        <v>35.614475250244141</v>
      </c>
      <c r="AA25">
        <v>0</v>
      </c>
      <c r="AB25">
        <v>100.00113677978516</v>
      </c>
      <c r="AC25">
        <v>4948.228515625</v>
      </c>
      <c r="AD25">
        <v>110005</v>
      </c>
      <c r="AE25" t="s">
        <v>93</v>
      </c>
      <c r="AF25">
        <v>120</v>
      </c>
      <c r="AG25">
        <v>100</v>
      </c>
      <c r="AH25">
        <v>5.8434375698008107</v>
      </c>
      <c r="AI25">
        <v>3.5560240745544434</v>
      </c>
    </row>
    <row r="26" spans="1:35" x14ac:dyDescent="0.25">
      <c r="B26">
        <v>258</v>
      </c>
      <c r="C26" t="s">
        <v>339</v>
      </c>
      <c r="D26">
        <v>2328.9999479427934</v>
      </c>
      <c r="E26">
        <v>77</v>
      </c>
      <c r="F26">
        <v>4</v>
      </c>
      <c r="G26">
        <v>58</v>
      </c>
      <c r="H26" s="2">
        <v>2.9846189430466405</v>
      </c>
      <c r="I26">
        <v>380</v>
      </c>
      <c r="J26">
        <v>36.748157501220703</v>
      </c>
      <c r="K26">
        <v>0.24394968152046204</v>
      </c>
      <c r="L26">
        <v>991</v>
      </c>
      <c r="M26">
        <v>63.233497974954702</v>
      </c>
      <c r="N26">
        <v>-494.81538085937501</v>
      </c>
      <c r="O26">
        <v>51.977283477783203</v>
      </c>
      <c r="P26" s="2">
        <v>35.561653137207031</v>
      </c>
      <c r="Q26">
        <v>0.55603194236755371</v>
      </c>
      <c r="R26">
        <v>1.9121736288070679E-2</v>
      </c>
      <c r="S26">
        <v>-4.103340208530426E-3</v>
      </c>
      <c r="T26">
        <v>1.8032189607620239</v>
      </c>
      <c r="U26">
        <v>0</v>
      </c>
      <c r="V26">
        <v>39.281627655029297</v>
      </c>
      <c r="W26">
        <v>390.63177490234375</v>
      </c>
      <c r="X26">
        <v>36.840713500976563</v>
      </c>
      <c r="Y26">
        <v>39.162246704101563</v>
      </c>
      <c r="Z26">
        <v>35.561653137207031</v>
      </c>
      <c r="AA26">
        <v>0</v>
      </c>
      <c r="AB26">
        <v>100.00521087646484</v>
      </c>
      <c r="AC26">
        <v>4948.15380859375</v>
      </c>
      <c r="AD26">
        <v>110005</v>
      </c>
      <c r="AE26" t="s">
        <v>79</v>
      </c>
      <c r="AF26">
        <v>120</v>
      </c>
      <c r="AG26">
        <v>100</v>
      </c>
      <c r="AH26">
        <v>5.8264422297646208</v>
      </c>
      <c r="AI26">
        <v>3.6842632293701172</v>
      </c>
    </row>
    <row r="27" spans="1:35" x14ac:dyDescent="0.25">
      <c r="B27">
        <v>270</v>
      </c>
      <c r="C27" t="s">
        <v>351</v>
      </c>
      <c r="D27">
        <v>2387.4999466352165</v>
      </c>
      <c r="E27">
        <v>77</v>
      </c>
      <c r="F27">
        <v>4</v>
      </c>
      <c r="G27">
        <v>55</v>
      </c>
      <c r="H27" s="2">
        <v>3.0295108741574723</v>
      </c>
      <c r="I27">
        <v>380</v>
      </c>
      <c r="J27">
        <v>36.907810211181641</v>
      </c>
      <c r="K27">
        <v>0.24761895136907697</v>
      </c>
      <c r="L27">
        <v>991</v>
      </c>
      <c r="M27">
        <v>63.776884298863358</v>
      </c>
      <c r="N27">
        <v>-494.77387695312501</v>
      </c>
      <c r="O27">
        <v>52.317985534667969</v>
      </c>
      <c r="P27" s="2">
        <v>35.480010986328125</v>
      </c>
      <c r="Q27">
        <v>0.58015108108520508</v>
      </c>
      <c r="R27">
        <v>1.3335166499018669E-2</v>
      </c>
      <c r="S27">
        <v>-1.6950425924733281E-3</v>
      </c>
      <c r="T27">
        <v>0.89173513650894165</v>
      </c>
      <c r="U27">
        <v>0</v>
      </c>
      <c r="V27">
        <v>39.253711700439453</v>
      </c>
      <c r="W27">
        <v>390.54470825195312</v>
      </c>
      <c r="X27">
        <v>36.989006042480469</v>
      </c>
      <c r="Y27">
        <v>39.116092681884766</v>
      </c>
      <c r="Z27">
        <v>35.480010986328125</v>
      </c>
      <c r="AA27">
        <v>0</v>
      </c>
      <c r="AB27">
        <v>100.00875091552734</v>
      </c>
      <c r="AC27">
        <v>4947.73876953125</v>
      </c>
      <c r="AD27">
        <v>110005</v>
      </c>
      <c r="AE27" t="s">
        <v>93</v>
      </c>
      <c r="AF27">
        <v>120</v>
      </c>
      <c r="AG27">
        <v>100</v>
      </c>
      <c r="AH27">
        <v>5.8002586270794785</v>
      </c>
      <c r="AI27">
        <v>3.6992242336273193</v>
      </c>
    </row>
    <row r="28" spans="1:35" x14ac:dyDescent="0.25">
      <c r="B28">
        <v>281</v>
      </c>
      <c r="C28" t="s">
        <v>362</v>
      </c>
      <c r="D28">
        <v>2479.9999445676804</v>
      </c>
      <c r="E28">
        <v>77</v>
      </c>
      <c r="F28">
        <v>4</v>
      </c>
      <c r="G28">
        <v>50</v>
      </c>
      <c r="H28" s="2">
        <v>3.4141518853512811</v>
      </c>
      <c r="I28">
        <v>380</v>
      </c>
      <c r="J28">
        <v>32.725982666015625</v>
      </c>
      <c r="K28">
        <v>0.2790578231215477</v>
      </c>
      <c r="L28">
        <v>991</v>
      </c>
      <c r="M28">
        <v>57.785127515605502</v>
      </c>
      <c r="N28">
        <v>-494.80205078124999</v>
      </c>
      <c r="O28">
        <v>46.860630035400391</v>
      </c>
      <c r="P28" s="2">
        <v>35.178825378417969</v>
      </c>
      <c r="Q28">
        <v>0.7017022967338562</v>
      </c>
      <c r="R28">
        <v>4.2539134621620178E-2</v>
      </c>
      <c r="S28">
        <v>-5.2810274064540863E-4</v>
      </c>
      <c r="T28">
        <v>0.47973686456680298</v>
      </c>
      <c r="U28">
        <v>0</v>
      </c>
      <c r="V28">
        <v>39.155502319335938</v>
      </c>
      <c r="W28">
        <v>390.57684326171875</v>
      </c>
      <c r="X28">
        <v>32.960838317871094</v>
      </c>
      <c r="Y28">
        <v>39.020591735839844</v>
      </c>
      <c r="Z28">
        <v>35.178825378417969</v>
      </c>
      <c r="AA28">
        <v>0</v>
      </c>
      <c r="AB28">
        <v>100.00897979736328</v>
      </c>
      <c r="AC28">
        <v>4948.0205078125</v>
      </c>
      <c r="AD28">
        <v>110005</v>
      </c>
      <c r="AE28" t="s">
        <v>79</v>
      </c>
      <c r="AF28">
        <v>120</v>
      </c>
      <c r="AG28">
        <v>100</v>
      </c>
      <c r="AH28">
        <v>5.7045470804247733</v>
      </c>
      <c r="AI28">
        <v>3.2963798046112061</v>
      </c>
    </row>
    <row r="29" spans="1:35" x14ac:dyDescent="0.25">
      <c r="B29">
        <v>292</v>
      </c>
      <c r="C29" t="s">
        <v>372</v>
      </c>
      <c r="D29">
        <v>2533.9999433606863</v>
      </c>
      <c r="E29">
        <v>77</v>
      </c>
      <c r="F29">
        <v>4</v>
      </c>
      <c r="G29">
        <v>46</v>
      </c>
      <c r="H29" s="2">
        <v>3.5102979279968336</v>
      </c>
      <c r="I29">
        <v>380</v>
      </c>
      <c r="J29">
        <v>33.891796112060547</v>
      </c>
      <c r="K29">
        <v>0.28691637958399951</v>
      </c>
      <c r="L29">
        <v>991</v>
      </c>
      <c r="M29">
        <v>59.957484817836523</v>
      </c>
      <c r="N29">
        <v>-494.81782226562501</v>
      </c>
      <c r="O29">
        <v>48.643039703369141</v>
      </c>
      <c r="P29" s="2">
        <v>35.070632934570313</v>
      </c>
      <c r="Q29">
        <v>0.73991984128952026</v>
      </c>
      <c r="R29">
        <v>1.8608426675200462E-2</v>
      </c>
      <c r="S29">
        <v>-5.1426439313217998E-4</v>
      </c>
      <c r="T29">
        <v>0.48233684897422791</v>
      </c>
      <c r="U29">
        <v>0</v>
      </c>
      <c r="V29">
        <v>39.026744842529297</v>
      </c>
      <c r="W29">
        <v>390.37579345703125</v>
      </c>
      <c r="X29">
        <v>33.996807098388672</v>
      </c>
      <c r="Y29">
        <v>38.901447296142578</v>
      </c>
      <c r="Z29">
        <v>35.070632934570313</v>
      </c>
      <c r="AA29">
        <v>0</v>
      </c>
      <c r="AB29">
        <v>100.00617218017578</v>
      </c>
      <c r="AC29">
        <v>4948.17822265625</v>
      </c>
      <c r="AD29">
        <v>110005</v>
      </c>
      <c r="AE29" t="s">
        <v>79</v>
      </c>
      <c r="AF29">
        <v>120</v>
      </c>
      <c r="AG29">
        <v>100</v>
      </c>
      <c r="AH29">
        <v>5.6705020785155158</v>
      </c>
      <c r="AI29">
        <v>3.3998904228210449</v>
      </c>
    </row>
    <row r="30" spans="1:35" x14ac:dyDescent="0.25">
      <c r="B30">
        <v>303</v>
      </c>
      <c r="C30" t="s">
        <v>383</v>
      </c>
      <c r="D30">
        <v>2587.9999421536922</v>
      </c>
      <c r="E30">
        <v>77</v>
      </c>
      <c r="F30">
        <v>4</v>
      </c>
      <c r="G30">
        <v>48</v>
      </c>
      <c r="H30" s="2">
        <v>3.4316380702873208</v>
      </c>
      <c r="I30">
        <v>380</v>
      </c>
      <c r="J30">
        <v>34.291297912597656</v>
      </c>
      <c r="K30">
        <v>0.28048706729896367</v>
      </c>
      <c r="L30">
        <v>991</v>
      </c>
      <c r="M30">
        <v>60.987535470270906</v>
      </c>
      <c r="N30">
        <v>-494.799560546875</v>
      </c>
      <c r="O30">
        <v>49.518165588378906</v>
      </c>
      <c r="P30" s="2">
        <v>34.956405639648438</v>
      </c>
      <c r="Q30">
        <v>0.70640271902084351</v>
      </c>
      <c r="R30">
        <v>1.3802400790154934E-2</v>
      </c>
      <c r="S30">
        <v>-8.1127864541485906E-4</v>
      </c>
      <c r="T30">
        <v>0.58877295255661011</v>
      </c>
      <c r="U30">
        <v>0</v>
      </c>
      <c r="V30">
        <v>38.899829864501953</v>
      </c>
      <c r="W30">
        <v>390.48297119140625</v>
      </c>
      <c r="X30">
        <v>34.363239288330078</v>
      </c>
      <c r="Y30">
        <v>38.769237518310547</v>
      </c>
      <c r="Z30">
        <v>34.956405639648438</v>
      </c>
      <c r="AA30">
        <v>0</v>
      </c>
      <c r="AB30">
        <v>100.00498199462891</v>
      </c>
      <c r="AC30">
        <v>4947.99560546875</v>
      </c>
      <c r="AD30">
        <v>110005</v>
      </c>
      <c r="AE30" t="s">
        <v>79</v>
      </c>
      <c r="AF30">
        <v>120</v>
      </c>
      <c r="AG30">
        <v>100</v>
      </c>
      <c r="AH30">
        <v>5.6347498537045277</v>
      </c>
      <c r="AI30">
        <v>3.4364950656890869</v>
      </c>
    </row>
    <row r="31" spans="1:35" x14ac:dyDescent="0.25">
      <c r="B31">
        <v>316</v>
      </c>
      <c r="C31" t="s">
        <v>396</v>
      </c>
      <c r="D31">
        <v>2687.9999399185181</v>
      </c>
      <c r="E31">
        <v>77</v>
      </c>
      <c r="F31">
        <v>4</v>
      </c>
      <c r="G31">
        <v>60</v>
      </c>
      <c r="H31" s="2">
        <v>2.9157470249812358</v>
      </c>
      <c r="I31">
        <v>380</v>
      </c>
      <c r="J31">
        <v>31.985166549682617</v>
      </c>
      <c r="K31">
        <v>0.23832039255648851</v>
      </c>
      <c r="L31">
        <v>991</v>
      </c>
      <c r="M31">
        <v>58.377891798398899</v>
      </c>
      <c r="N31">
        <v>-494.78364257812501</v>
      </c>
      <c r="O31">
        <v>46.912532806396484</v>
      </c>
      <c r="P31" s="2">
        <v>34.591312408447266</v>
      </c>
      <c r="Q31">
        <v>0.58002388477325439</v>
      </c>
      <c r="R31">
        <v>4.4122390449047089E-2</v>
      </c>
      <c r="S31">
        <v>-2.5484890211373568E-3</v>
      </c>
      <c r="T31">
        <v>1.2067462205886841</v>
      </c>
      <c r="U31">
        <v>0</v>
      </c>
      <c r="V31">
        <v>38.726955413818359</v>
      </c>
      <c r="W31">
        <v>390.36776733398438</v>
      </c>
      <c r="X31">
        <v>32.235271453857422</v>
      </c>
      <c r="Y31">
        <v>38.585140228271484</v>
      </c>
      <c r="Z31">
        <v>34.591312408447266</v>
      </c>
      <c r="AA31">
        <v>0</v>
      </c>
      <c r="AB31">
        <v>99.999282836914063</v>
      </c>
      <c r="AC31">
        <v>4947.83642578125</v>
      </c>
      <c r="AD31">
        <v>110005</v>
      </c>
      <c r="AE31" t="s">
        <v>79</v>
      </c>
      <c r="AF31">
        <v>120</v>
      </c>
      <c r="AG31">
        <v>100</v>
      </c>
      <c r="AH31">
        <v>5.5217891005712794</v>
      </c>
      <c r="AI31">
        <v>3.2235040664672852</v>
      </c>
    </row>
    <row r="32" spans="1:35" x14ac:dyDescent="0.25">
      <c r="B32">
        <v>330</v>
      </c>
      <c r="C32" t="s">
        <v>410</v>
      </c>
      <c r="D32">
        <v>2764.9999381974339</v>
      </c>
      <c r="E32">
        <v>77</v>
      </c>
      <c r="F32">
        <v>4</v>
      </c>
      <c r="G32">
        <v>65</v>
      </c>
      <c r="H32" s="2">
        <v>2.6247547470424095</v>
      </c>
      <c r="I32">
        <v>380</v>
      </c>
      <c r="J32">
        <v>33.439826965332031</v>
      </c>
      <c r="K32">
        <v>0.21453595813363791</v>
      </c>
      <c r="L32">
        <v>991</v>
      </c>
      <c r="M32">
        <v>61.047228921676222</v>
      </c>
      <c r="N32">
        <v>-494.73090820312501</v>
      </c>
      <c r="O32">
        <v>49.081840515136719</v>
      </c>
      <c r="P32" s="2">
        <v>34.477756500244141</v>
      </c>
      <c r="Q32">
        <v>0.54067391157150269</v>
      </c>
      <c r="R32">
        <v>9.6919527277350426E-3</v>
      </c>
      <c r="S32">
        <v>-6.7322864197194576E-4</v>
      </c>
      <c r="T32">
        <v>0.47036284208297729</v>
      </c>
      <c r="U32">
        <v>0</v>
      </c>
      <c r="V32">
        <v>38.605865478515625</v>
      </c>
      <c r="W32">
        <v>390.5740966796875</v>
      </c>
      <c r="X32">
        <v>33.49725341796875</v>
      </c>
      <c r="Y32">
        <v>38.459129333496094</v>
      </c>
      <c r="Z32">
        <v>34.477756500244141</v>
      </c>
      <c r="AA32">
        <v>0</v>
      </c>
      <c r="AB32">
        <v>99.999160766601562</v>
      </c>
      <c r="AC32">
        <v>4947.30908203125</v>
      </c>
      <c r="AD32">
        <v>110005</v>
      </c>
      <c r="AE32" t="s">
        <v>79</v>
      </c>
      <c r="AF32">
        <v>120</v>
      </c>
      <c r="AG32">
        <v>100</v>
      </c>
      <c r="AH32">
        <v>5.4870584172375469</v>
      </c>
      <c r="AI32">
        <v>3.3496971130371094</v>
      </c>
    </row>
    <row r="33" spans="2:35" x14ac:dyDescent="0.25">
      <c r="B33">
        <v>345</v>
      </c>
      <c r="C33" t="s">
        <v>425</v>
      </c>
      <c r="D33">
        <v>2844.9999364092946</v>
      </c>
      <c r="E33">
        <v>77</v>
      </c>
      <c r="F33">
        <v>4</v>
      </c>
      <c r="G33">
        <v>67</v>
      </c>
      <c r="H33" s="2">
        <v>2.5623674785005459</v>
      </c>
      <c r="I33">
        <v>380</v>
      </c>
      <c r="J33">
        <v>33.779617309570313</v>
      </c>
      <c r="K33">
        <v>0.20943669602274895</v>
      </c>
      <c r="L33">
        <v>991</v>
      </c>
      <c r="M33">
        <v>62.558506381561529</v>
      </c>
      <c r="N33">
        <v>-494.76875000000001</v>
      </c>
      <c r="O33">
        <v>49.818401336669922</v>
      </c>
      <c r="P33" s="2">
        <v>34.208057403564453</v>
      </c>
      <c r="Q33">
        <v>0.53259909152984619</v>
      </c>
      <c r="R33">
        <v>5.4450416937470436E-3</v>
      </c>
      <c r="S33">
        <v>-1.2170178815722466E-3</v>
      </c>
      <c r="T33">
        <v>0.67190349102020264</v>
      </c>
      <c r="U33">
        <v>0</v>
      </c>
      <c r="V33">
        <v>38.508884429931641</v>
      </c>
      <c r="W33">
        <v>390.38693237304687</v>
      </c>
      <c r="X33">
        <v>33.815082550048828</v>
      </c>
      <c r="Y33">
        <v>38.358314514160156</v>
      </c>
      <c r="Z33">
        <v>34.208057403564453</v>
      </c>
      <c r="AA33">
        <v>0</v>
      </c>
      <c r="AB33">
        <v>99.999603271484375</v>
      </c>
      <c r="AC33">
        <v>4947.6875</v>
      </c>
      <c r="AD33">
        <v>110005</v>
      </c>
      <c r="AE33" t="s">
        <v>79</v>
      </c>
      <c r="AF33">
        <v>120</v>
      </c>
      <c r="AG33">
        <v>100</v>
      </c>
      <c r="AH33">
        <v>5.4053320555756512</v>
      </c>
      <c r="AI33">
        <v>3.3814949989318848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workbookViewId="0">
      <selection activeCell="P25" sqref="P24:P25"/>
    </sheetView>
  </sheetViews>
  <sheetFormatPr defaultRowHeight="15" x14ac:dyDescent="0.25"/>
  <cols>
    <col min="2" max="2" width="14" style="3" bestFit="1" customWidth="1"/>
    <col min="3" max="3" width="9" style="3"/>
    <col min="8" max="8" width="13.375" bestFit="1" customWidth="1"/>
  </cols>
  <sheetData>
    <row r="1" spans="1:18" x14ac:dyDescent="0.25">
      <c r="A1" t="s">
        <v>429</v>
      </c>
      <c r="B1" s="3" t="s">
        <v>435</v>
      </c>
      <c r="C1" s="3" t="s">
        <v>433</v>
      </c>
      <c r="H1" t="s">
        <v>434</v>
      </c>
      <c r="I1" s="2" t="s">
        <v>435</v>
      </c>
      <c r="J1" t="s">
        <v>430</v>
      </c>
      <c r="K1" t="s">
        <v>432</v>
      </c>
      <c r="L1" t="s">
        <v>431</v>
      </c>
      <c r="N1" s="2" t="s">
        <v>433</v>
      </c>
      <c r="O1" t="s">
        <v>430</v>
      </c>
      <c r="P1" t="s">
        <v>436</v>
      </c>
      <c r="Q1" t="s">
        <v>431</v>
      </c>
    </row>
    <row r="2" spans="1:18" x14ac:dyDescent="0.25">
      <c r="A2" t="s">
        <v>430</v>
      </c>
      <c r="B2" s="3">
        <v>2.9949006217669836</v>
      </c>
      <c r="C2" s="3">
        <v>31.074445724487305</v>
      </c>
      <c r="J2" s="3">
        <v>2.9949006217669836</v>
      </c>
      <c r="K2" s="3">
        <v>2.756070415339904</v>
      </c>
      <c r="L2" s="3">
        <v>3.5496789661155623</v>
      </c>
      <c r="M2" s="3"/>
      <c r="N2" s="3"/>
      <c r="O2" s="3">
        <v>31.074445724487305</v>
      </c>
      <c r="P2" s="3">
        <v>35.614475250244141</v>
      </c>
      <c r="Q2" s="3">
        <v>32.813644409179688</v>
      </c>
      <c r="R2" s="3"/>
    </row>
    <row r="3" spans="1:18" x14ac:dyDescent="0.25">
      <c r="A3" t="s">
        <v>430</v>
      </c>
      <c r="B3" s="3">
        <v>3.0396979064157845</v>
      </c>
      <c r="C3" s="3">
        <v>30.97773551940918</v>
      </c>
      <c r="J3" s="3">
        <v>3.0396979064157845</v>
      </c>
      <c r="K3" s="3">
        <v>2.9846189430466405</v>
      </c>
      <c r="L3" s="3">
        <v>3.3371728051534313</v>
      </c>
      <c r="M3" s="3"/>
      <c r="N3" s="3"/>
      <c r="O3" s="3">
        <v>30.97773551940918</v>
      </c>
      <c r="P3" s="3">
        <v>35.561653137207031</v>
      </c>
      <c r="Q3" s="3">
        <v>33.085464477539063</v>
      </c>
      <c r="R3" s="3"/>
    </row>
    <row r="4" spans="1:18" x14ac:dyDescent="0.25">
      <c r="A4" t="s">
        <v>430</v>
      </c>
      <c r="B4" s="3">
        <v>3.0076623702577003</v>
      </c>
      <c r="C4" s="3">
        <v>30.842315673828125</v>
      </c>
      <c r="J4" s="3">
        <v>3.0076623702577003</v>
      </c>
      <c r="K4" s="3">
        <v>3.0295108741574723</v>
      </c>
      <c r="L4" s="3">
        <v>3.3169350691576613</v>
      </c>
      <c r="M4" s="3"/>
      <c r="N4" s="3"/>
      <c r="O4" s="3">
        <v>30.842315673828125</v>
      </c>
      <c r="P4" s="3">
        <v>35.480010986328125</v>
      </c>
      <c r="Q4" s="3">
        <v>33.338260650634766</v>
      </c>
      <c r="R4" s="3"/>
    </row>
    <row r="5" spans="1:18" x14ac:dyDescent="0.25">
      <c r="A5" t="s">
        <v>430</v>
      </c>
      <c r="B5" s="3">
        <v>4.3373697694322022</v>
      </c>
      <c r="C5" s="3">
        <v>30.636466979980469</v>
      </c>
      <c r="J5" s="3">
        <v>4.3373697694322022</v>
      </c>
      <c r="K5" s="3">
        <v>3.4141518853512811</v>
      </c>
      <c r="L5" s="3">
        <v>2.7607162821876967</v>
      </c>
      <c r="M5" s="3"/>
      <c r="N5" s="3"/>
      <c r="O5" s="3">
        <v>30.636466979980469</v>
      </c>
      <c r="P5" s="3">
        <v>35.178825378417969</v>
      </c>
      <c r="Q5" s="3">
        <v>34.006126403808594</v>
      </c>
      <c r="R5" s="3"/>
    </row>
    <row r="6" spans="1:18" x14ac:dyDescent="0.25">
      <c r="A6" t="s">
        <v>430</v>
      </c>
      <c r="B6" s="3">
        <v>4.254077051501767</v>
      </c>
      <c r="C6" s="3">
        <v>30.648502349853516</v>
      </c>
      <c r="J6" s="3">
        <v>4.254077051501767</v>
      </c>
      <c r="K6" s="3">
        <v>3.5102979279968336</v>
      </c>
      <c r="L6" s="3">
        <v>2.5433085770231245</v>
      </c>
      <c r="M6" s="3"/>
      <c r="N6" s="3"/>
      <c r="O6" s="3">
        <v>30.648502349853516</v>
      </c>
      <c r="P6" s="3">
        <v>35.070632934570313</v>
      </c>
      <c r="Q6" s="3">
        <v>34.381179809570313</v>
      </c>
      <c r="R6" s="3"/>
    </row>
    <row r="7" spans="1:18" x14ac:dyDescent="0.25">
      <c r="A7" t="s">
        <v>430</v>
      </c>
      <c r="B7" s="3">
        <v>4.2744298645260708</v>
      </c>
      <c r="C7" s="3">
        <v>30.609159469604492</v>
      </c>
      <c r="J7" s="3">
        <v>4.2744298645260708</v>
      </c>
      <c r="K7" s="3">
        <v>3.4316380702873208</v>
      </c>
      <c r="L7" s="3">
        <v>2.4683443845571653</v>
      </c>
      <c r="M7" s="3"/>
      <c r="N7" s="3"/>
      <c r="O7" s="3">
        <v>30.609159469604492</v>
      </c>
      <c r="P7" s="3">
        <v>34.956405639648438</v>
      </c>
      <c r="Q7" s="3">
        <v>34.702690124511719</v>
      </c>
      <c r="R7" s="3"/>
    </row>
    <row r="8" spans="1:18" x14ac:dyDescent="0.25">
      <c r="A8" t="s">
        <v>430</v>
      </c>
      <c r="B8" s="3">
        <v>5.5465162687325549</v>
      </c>
      <c r="C8" s="3">
        <v>30.724884033203125</v>
      </c>
      <c r="J8" s="3">
        <v>5.5465162687325549</v>
      </c>
      <c r="K8" s="3">
        <v>2.9157470249812358</v>
      </c>
      <c r="L8" s="3">
        <v>3.5665509283375916</v>
      </c>
      <c r="M8" s="3"/>
      <c r="N8" s="3"/>
      <c r="O8" s="3">
        <v>30.724884033203125</v>
      </c>
      <c r="P8" s="3">
        <v>34.591312408447266</v>
      </c>
      <c r="Q8" s="3">
        <v>35.159244537353516</v>
      </c>
      <c r="R8" s="3"/>
    </row>
    <row r="9" spans="1:18" x14ac:dyDescent="0.25">
      <c r="A9" t="s">
        <v>430</v>
      </c>
      <c r="B9" s="3">
        <v>5.1276232599522231</v>
      </c>
      <c r="C9" s="3">
        <v>30.937843322753906</v>
      </c>
      <c r="J9" s="3">
        <v>5.1276232599522231</v>
      </c>
      <c r="K9" s="3">
        <v>2.6247547470424095</v>
      </c>
      <c r="L9" s="3">
        <v>3.3835224014143517</v>
      </c>
      <c r="M9" s="3"/>
      <c r="N9" s="3"/>
      <c r="O9" s="3">
        <v>30.937843322753906</v>
      </c>
      <c r="P9" s="3">
        <v>34.477756500244141</v>
      </c>
      <c r="Q9" s="3">
        <v>35.416492462158203</v>
      </c>
      <c r="R9" s="3"/>
    </row>
    <row r="10" spans="1:18" x14ac:dyDescent="0.25">
      <c r="A10" t="s">
        <v>430</v>
      </c>
      <c r="B10" s="3">
        <v>4.8093552422870731</v>
      </c>
      <c r="C10" s="3">
        <v>31.102298736572266</v>
      </c>
      <c r="J10" s="3">
        <v>4.8093552422870731</v>
      </c>
      <c r="K10" s="3">
        <v>2.5623674785005459</v>
      </c>
      <c r="L10" s="3">
        <v>3.3063672531919299</v>
      </c>
      <c r="M10" s="3"/>
      <c r="N10" s="3"/>
      <c r="O10" s="3">
        <v>31.102298736572266</v>
      </c>
      <c r="P10" s="3">
        <v>34.208057403564453</v>
      </c>
      <c r="Q10" s="3">
        <v>35.627944946289063</v>
      </c>
      <c r="R10" s="3"/>
    </row>
    <row r="11" spans="1:18" x14ac:dyDescent="0.25">
      <c r="J11" s="3"/>
      <c r="K11" s="3"/>
      <c r="L11" s="3">
        <v>3.3496890086968096</v>
      </c>
      <c r="M11" s="3"/>
      <c r="N11" s="3"/>
      <c r="O11" s="3"/>
      <c r="P11" s="3"/>
      <c r="Q11" s="3">
        <v>35.758354187011719</v>
      </c>
      <c r="R11" s="3"/>
    </row>
    <row r="12" spans="1:18" x14ac:dyDescent="0.25">
      <c r="A12" t="s">
        <v>431</v>
      </c>
      <c r="B12" s="3">
        <v>3.5496789661155623</v>
      </c>
      <c r="C12" s="3">
        <v>32.813644409179688</v>
      </c>
      <c r="J12" s="3"/>
      <c r="K12" s="3"/>
      <c r="L12" s="3">
        <v>3.1576423572583332</v>
      </c>
      <c r="M12" s="3"/>
      <c r="N12" s="3"/>
      <c r="O12" s="3"/>
      <c r="P12" s="3"/>
      <c r="Q12" s="3">
        <v>35.816574096679688</v>
      </c>
      <c r="R12" s="3"/>
    </row>
    <row r="13" spans="1:18" x14ac:dyDescent="0.25">
      <c r="A13" t="s">
        <v>431</v>
      </c>
      <c r="B13" s="3">
        <v>3.3371728051534313</v>
      </c>
      <c r="C13" s="3">
        <v>33.085464477539063</v>
      </c>
      <c r="J13" s="3"/>
      <c r="K13" s="3"/>
      <c r="L13" s="3">
        <v>3.1663947574690812</v>
      </c>
      <c r="M13" s="3"/>
      <c r="N13" s="3"/>
      <c r="O13" s="3"/>
      <c r="P13" s="3"/>
      <c r="Q13" s="3">
        <v>35.846767425537109</v>
      </c>
      <c r="R13" s="3"/>
    </row>
    <row r="14" spans="1:18" x14ac:dyDescent="0.25">
      <c r="A14" t="s">
        <v>431</v>
      </c>
      <c r="B14" s="3">
        <v>3.3169350691576613</v>
      </c>
      <c r="C14" s="3">
        <v>33.338260650634766</v>
      </c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25">
      <c r="A15" t="s">
        <v>431</v>
      </c>
      <c r="B15" s="3">
        <v>2.7607162821876967</v>
      </c>
      <c r="C15" s="3">
        <v>34.006126403808594</v>
      </c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25">
      <c r="A16" t="s">
        <v>431</v>
      </c>
      <c r="B16" s="3">
        <v>2.5433085770231245</v>
      </c>
      <c r="C16" s="3">
        <v>34.381179809570313</v>
      </c>
      <c r="J16" s="3"/>
      <c r="K16" s="3"/>
      <c r="L16" s="3"/>
      <c r="M16" s="3"/>
      <c r="N16" s="3"/>
      <c r="O16" s="3"/>
      <c r="P16" s="3"/>
      <c r="Q16" s="3"/>
      <c r="R16" s="3"/>
    </row>
    <row r="17" spans="1:3" x14ac:dyDescent="0.25">
      <c r="A17" t="s">
        <v>431</v>
      </c>
      <c r="B17" s="3">
        <v>2.4683443845571653</v>
      </c>
      <c r="C17" s="3">
        <v>34.702690124511719</v>
      </c>
    </row>
    <row r="18" spans="1:3" x14ac:dyDescent="0.25">
      <c r="A18" t="s">
        <v>431</v>
      </c>
      <c r="B18" s="3">
        <v>3.5665509283375916</v>
      </c>
      <c r="C18" s="3">
        <v>35.159244537353516</v>
      </c>
    </row>
    <row r="19" spans="1:3" x14ac:dyDescent="0.25">
      <c r="A19" t="s">
        <v>431</v>
      </c>
      <c r="B19" s="3">
        <v>3.3835224014143517</v>
      </c>
      <c r="C19" s="3">
        <v>35.416492462158203</v>
      </c>
    </row>
    <row r="20" spans="1:3" x14ac:dyDescent="0.25">
      <c r="A20" t="s">
        <v>431</v>
      </c>
      <c r="B20" s="3">
        <v>3.3063672531919299</v>
      </c>
      <c r="C20" s="3">
        <v>35.627944946289063</v>
      </c>
    </row>
    <row r="21" spans="1:3" x14ac:dyDescent="0.25">
      <c r="A21" t="s">
        <v>431</v>
      </c>
      <c r="B21" s="3">
        <v>3.3496890086968096</v>
      </c>
      <c r="C21" s="3">
        <v>35.758354187011719</v>
      </c>
    </row>
    <row r="22" spans="1:3" x14ac:dyDescent="0.25">
      <c r="A22" t="s">
        <v>431</v>
      </c>
      <c r="B22" s="3">
        <v>3.1576423572583332</v>
      </c>
      <c r="C22" s="3">
        <v>35.816574096679688</v>
      </c>
    </row>
    <row r="23" spans="1:3" x14ac:dyDescent="0.25">
      <c r="A23" t="s">
        <v>431</v>
      </c>
      <c r="B23" s="3">
        <v>3.1663947574690812</v>
      </c>
      <c r="C23" s="3">
        <v>35.846767425537109</v>
      </c>
    </row>
    <row r="25" spans="1:3" x14ac:dyDescent="0.25">
      <c r="A25" t="s">
        <v>432</v>
      </c>
      <c r="B25" s="3">
        <v>2.756070415339904</v>
      </c>
      <c r="C25" s="3">
        <v>35.614475250244141</v>
      </c>
    </row>
    <row r="26" spans="1:3" x14ac:dyDescent="0.25">
      <c r="A26" t="s">
        <v>432</v>
      </c>
      <c r="B26" s="3">
        <v>2.9846189430466405</v>
      </c>
      <c r="C26" s="3">
        <v>35.561653137207031</v>
      </c>
    </row>
    <row r="27" spans="1:3" x14ac:dyDescent="0.25">
      <c r="A27" t="s">
        <v>432</v>
      </c>
      <c r="B27" s="3">
        <v>3.0295108741574723</v>
      </c>
      <c r="C27" s="3">
        <v>35.480010986328125</v>
      </c>
    </row>
    <row r="28" spans="1:3" x14ac:dyDescent="0.25">
      <c r="A28" t="s">
        <v>432</v>
      </c>
      <c r="B28" s="3">
        <v>3.4141518853512811</v>
      </c>
      <c r="C28" s="3">
        <v>35.178825378417969</v>
      </c>
    </row>
    <row r="29" spans="1:3" x14ac:dyDescent="0.25">
      <c r="A29" t="s">
        <v>432</v>
      </c>
      <c r="B29" s="3">
        <v>3.5102979279968336</v>
      </c>
      <c r="C29" s="3">
        <v>35.070632934570313</v>
      </c>
    </row>
    <row r="30" spans="1:3" x14ac:dyDescent="0.25">
      <c r="A30" t="s">
        <v>432</v>
      </c>
      <c r="B30" s="3">
        <v>3.4316380702873208</v>
      </c>
      <c r="C30" s="3">
        <v>34.956405639648438</v>
      </c>
    </row>
    <row r="31" spans="1:3" x14ac:dyDescent="0.25">
      <c r="A31" t="s">
        <v>432</v>
      </c>
      <c r="B31" s="3">
        <v>2.9157470249812358</v>
      </c>
      <c r="C31" s="3">
        <v>34.591312408447266</v>
      </c>
    </row>
    <row r="32" spans="1:3" x14ac:dyDescent="0.25">
      <c r="A32" t="s">
        <v>432</v>
      </c>
      <c r="B32" s="3">
        <v>2.6247547470424095</v>
      </c>
      <c r="C32" s="3">
        <v>34.477756500244141</v>
      </c>
    </row>
    <row r="33" spans="1:3" x14ac:dyDescent="0.25">
      <c r="A33" t="s">
        <v>432</v>
      </c>
      <c r="B33" s="3">
        <v>2.5623674785005459</v>
      </c>
      <c r="C33" s="3">
        <v>34.208057403564453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OriginalData</vt:lpstr>
      <vt:lpstr>MeanData</vt:lpstr>
      <vt:lpstr>Data_for_ANOVA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Hui, Dafeng</dc:creator>
  <cp:lastModifiedBy>Hui, Dafeng</cp:lastModifiedBy>
  <dcterms:created xsi:type="dcterms:W3CDTF">2016-10-07T16:49:33Z</dcterms:created>
  <dcterms:modified xsi:type="dcterms:W3CDTF">2016-10-07T17:01:20Z</dcterms:modified>
</cp:coreProperties>
</file>